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PC DOA\Estadisticas 2022\"/>
    </mc:Choice>
  </mc:AlternateContent>
  <xr:revisionPtr revIDLastSave="0" documentId="13_ncr:1_{98AB5897-FA26-42B9-8122-E3C2CBC75007}" xr6:coauthVersionLast="36" xr6:coauthVersionMax="36" xr10:uidLastSave="{00000000-0000-0000-0000-000000000000}"/>
  <bookViews>
    <workbookView xWindow="0" yWindow="0" windowWidth="28800" windowHeight="12225" tabRatio="724" xr2:uid="{00000000-000D-0000-FFFF-FFFF00000000}"/>
  </bookViews>
  <sheets>
    <sheet name="CONCENTRADO" sheetId="2567" r:id="rId1"/>
    <sheet name="POR GERENCIA" sheetId="12" r:id="rId2"/>
    <sheet name="CENTRO" sheetId="2561" r:id="rId3"/>
    <sheet name="NORESTE" sheetId="2562" r:id="rId4"/>
    <sheet name="NOROESTE" sheetId="2563" r:id="rId5"/>
    <sheet name="SURESTE" sheetId="2566" r:id="rId6"/>
    <sheet name="OCCIDENTE" sheetId="2565" r:id="rId7"/>
  </sheets>
  <definedNames>
    <definedName name="_xlnm._FilterDatabase" localSheetId="2" hidden="1">CENTRO!$E$4:$I$4</definedName>
    <definedName name="_xlnm._FilterDatabase" localSheetId="3" hidden="1">NORESTE!$E$4:$I$4</definedName>
    <definedName name="_xlnm._FilterDatabase" localSheetId="4" hidden="1">NOROESTE!$E$4:$I$4</definedName>
    <definedName name="_xlnm._FilterDatabase" localSheetId="6" hidden="1">OCCIDENTE!$E$4:$I$4</definedName>
    <definedName name="_xlnm._FilterDatabase" localSheetId="5" hidden="1">SURESTE!$E$4:$I$4</definedName>
    <definedName name="_xlnm.Print_Area" localSheetId="2">CENTRO!$D$1:$J$63</definedName>
    <definedName name="_xlnm.Print_Area" localSheetId="0">CONCENTRADO!$A$1:$G$78</definedName>
    <definedName name="_xlnm.Print_Area" localSheetId="3">NORESTE!$D$1:$J$59</definedName>
    <definedName name="_xlnm.Print_Area" localSheetId="4">NOROESTE!$D$1:$J$66</definedName>
    <definedName name="_xlnm.Print_Area" localSheetId="6">OCCIDENTE!$D$1:$J$60</definedName>
    <definedName name="_xlnm.Print_Area" localSheetId="1">'POR GERENCIA'!$C$4:$J$71</definedName>
    <definedName name="_xlnm.Print_Area" localSheetId="5">SURESTE!$D$1:$J$65</definedName>
  </definedNames>
  <calcPr calcId="191029"/>
</workbook>
</file>

<file path=xl/calcChain.xml><?xml version="1.0" encoding="utf-8"?>
<calcChain xmlns="http://schemas.openxmlformats.org/spreadsheetml/2006/main">
  <c r="J18" i="2566" l="1"/>
  <c r="C68" i="2567" l="1"/>
  <c r="E66" i="2567"/>
  <c r="E64" i="2567"/>
  <c r="E63" i="2567"/>
  <c r="E62" i="2567"/>
  <c r="E61" i="2567"/>
  <c r="E60" i="2567"/>
  <c r="E59" i="2567"/>
  <c r="E58" i="2567"/>
  <c r="E57" i="2567"/>
  <c r="E56" i="2567"/>
  <c r="E55" i="2567"/>
  <c r="E54" i="2567"/>
  <c r="E53" i="2567"/>
  <c r="E52" i="2567"/>
  <c r="E51" i="2567"/>
  <c r="E50" i="2567"/>
  <c r="E49" i="2567"/>
  <c r="E48" i="2567"/>
  <c r="E47" i="2567"/>
  <c r="E46" i="2567"/>
  <c r="E45" i="2567"/>
  <c r="E44" i="2567"/>
  <c r="E43" i="2567"/>
  <c r="E42" i="2567"/>
  <c r="E41" i="2567"/>
  <c r="E39" i="2567"/>
  <c r="E38" i="2567"/>
  <c r="E37" i="2567"/>
  <c r="E36" i="2567"/>
  <c r="E35" i="2567"/>
  <c r="E34" i="2567"/>
  <c r="E33" i="2567"/>
  <c r="E32" i="2567"/>
  <c r="E31" i="2567"/>
  <c r="E30" i="2567"/>
  <c r="E29" i="2567"/>
  <c r="E28" i="2567"/>
  <c r="E27" i="2567"/>
  <c r="E26" i="2567"/>
  <c r="E25" i="2567"/>
  <c r="E24" i="2567"/>
  <c r="E23" i="2567"/>
  <c r="E22" i="2567"/>
  <c r="E21" i="2567"/>
  <c r="E20" i="2567"/>
  <c r="E19" i="2567"/>
  <c r="E18" i="2567"/>
  <c r="E17" i="2567"/>
  <c r="E16" i="2567"/>
  <c r="E15" i="2567"/>
  <c r="E14" i="2567"/>
  <c r="E13" i="2567"/>
  <c r="E12" i="2567"/>
  <c r="E11" i="2567"/>
  <c r="E10" i="2567"/>
  <c r="E9" i="2567"/>
  <c r="E8" i="2567"/>
  <c r="E7" i="2567"/>
  <c r="E6" i="2567"/>
  <c r="E5" i="2567"/>
  <c r="E40" i="2567"/>
  <c r="J71" i="12" l="1"/>
  <c r="J69" i="12"/>
  <c r="J67" i="12"/>
  <c r="J56" i="12"/>
  <c r="J44" i="12"/>
  <c r="J30" i="12"/>
  <c r="J21" i="12"/>
  <c r="J19" i="2561" l="1"/>
  <c r="J16" i="2566" l="1"/>
  <c r="D68" i="2567"/>
  <c r="E68" i="2567"/>
  <c r="J19" i="2563" l="1"/>
  <c r="J14" i="2562"/>
  <c r="J16" i="2565"/>
</calcChain>
</file>

<file path=xl/sharedStrings.xml><?xml version="1.0" encoding="utf-8"?>
<sst xmlns="http://schemas.openxmlformats.org/spreadsheetml/2006/main" count="460" uniqueCount="147">
  <si>
    <t>CUN</t>
  </si>
  <si>
    <t>CUU</t>
  </si>
  <si>
    <t>GDL</t>
  </si>
  <si>
    <t>HMO</t>
  </si>
  <si>
    <t>MEX</t>
  </si>
  <si>
    <t>MTY</t>
  </si>
  <si>
    <t>PVR</t>
  </si>
  <si>
    <t>SJD</t>
  </si>
  <si>
    <t>TIJ</t>
  </si>
  <si>
    <t>TLC</t>
  </si>
  <si>
    <t>TOTAL</t>
  </si>
  <si>
    <t>TOTALES POR GERENCIA REGIONAL</t>
  </si>
  <si>
    <t>ESTACION</t>
  </si>
  <si>
    <t>IFR</t>
  </si>
  <si>
    <t>VFR</t>
  </si>
  <si>
    <t>CENTRO</t>
  </si>
  <si>
    <t>ACA</t>
  </si>
  <si>
    <t>ACAPULCO</t>
  </si>
  <si>
    <t>CVA</t>
  </si>
  <si>
    <t>CUERNAVACA</t>
  </si>
  <si>
    <t>HUX</t>
  </si>
  <si>
    <t>HUATULCO</t>
  </si>
  <si>
    <t>MÉXICO</t>
  </si>
  <si>
    <t>OAX</t>
  </si>
  <si>
    <t>OAXACA</t>
  </si>
  <si>
    <t>PAZ</t>
  </si>
  <si>
    <t>POZA RICA</t>
  </si>
  <si>
    <t>PBC</t>
  </si>
  <si>
    <t>PUEBLA</t>
  </si>
  <si>
    <t>PXM</t>
  </si>
  <si>
    <t>PUERTO ESCONDIDO</t>
  </si>
  <si>
    <t>QET</t>
  </si>
  <si>
    <t>QUERETARO</t>
  </si>
  <si>
    <t>TAM</t>
  </si>
  <si>
    <t>TAMPICO</t>
  </si>
  <si>
    <t>TOLUCA</t>
  </si>
  <si>
    <t>VER</t>
  </si>
  <si>
    <t>VERACRUZ</t>
  </si>
  <si>
    <t>ZIH</t>
  </si>
  <si>
    <t>ZIHUATANEJO</t>
  </si>
  <si>
    <t>NORESTE</t>
  </si>
  <si>
    <t>ADN</t>
  </si>
  <si>
    <t>CJS</t>
  </si>
  <si>
    <t>CHIHUAHUA</t>
  </si>
  <si>
    <t>CVM</t>
  </si>
  <si>
    <t>CD. VICTORIA</t>
  </si>
  <si>
    <t>MAM</t>
  </si>
  <si>
    <t>MATAMOROS</t>
  </si>
  <si>
    <t>MONTERREY</t>
  </si>
  <si>
    <t>NLD</t>
  </si>
  <si>
    <t>NUEVO LAREDO</t>
  </si>
  <si>
    <t>REX</t>
  </si>
  <si>
    <t>REYNOSA</t>
  </si>
  <si>
    <t>TRC</t>
  </si>
  <si>
    <t>NOROESTE</t>
  </si>
  <si>
    <t>CEN</t>
  </si>
  <si>
    <t>CSL</t>
  </si>
  <si>
    <t>CABO SAN LUCAS</t>
  </si>
  <si>
    <t>CUL</t>
  </si>
  <si>
    <t>DGO</t>
  </si>
  <si>
    <t>DURANGO</t>
  </si>
  <si>
    <t>GYM</t>
  </si>
  <si>
    <t>GUAYMAS</t>
  </si>
  <si>
    <t>HERMOSILLO</t>
  </si>
  <si>
    <t>LAP</t>
  </si>
  <si>
    <t>LA PAZ</t>
  </si>
  <si>
    <t>LMM</t>
  </si>
  <si>
    <t>LOS MOCHIS</t>
  </si>
  <si>
    <t>LTO</t>
  </si>
  <si>
    <t>LORETO</t>
  </si>
  <si>
    <t>MXL</t>
  </si>
  <si>
    <t>MEXICALI</t>
  </si>
  <si>
    <t>MZT</t>
  </si>
  <si>
    <t>TIJUANA</t>
  </si>
  <si>
    <t>SURESTE</t>
  </si>
  <si>
    <t>CME</t>
  </si>
  <si>
    <t>CPE</t>
  </si>
  <si>
    <t>CAMPECHE</t>
  </si>
  <si>
    <t>CTM</t>
  </si>
  <si>
    <t>CHETUMAL</t>
  </si>
  <si>
    <t>CANCUN</t>
  </si>
  <si>
    <t>CZA</t>
  </si>
  <si>
    <t>CZM</t>
  </si>
  <si>
    <t>COZUMEL</t>
  </si>
  <si>
    <t>MID</t>
  </si>
  <si>
    <t>MÉRIDA</t>
  </si>
  <si>
    <t>MTT</t>
  </si>
  <si>
    <t>TAP</t>
  </si>
  <si>
    <t>TGZ</t>
  </si>
  <si>
    <t>VSA</t>
  </si>
  <si>
    <t>VILLAHERMOSA</t>
  </si>
  <si>
    <t>OCCIDENTE</t>
  </si>
  <si>
    <t>AGU</t>
  </si>
  <si>
    <t>BJX</t>
  </si>
  <si>
    <t>COL</t>
  </si>
  <si>
    <t>COLIMA</t>
  </si>
  <si>
    <t>GUADALAJARA</t>
  </si>
  <si>
    <t>MLM</t>
  </si>
  <si>
    <t>MORELIA</t>
  </si>
  <si>
    <t>PUERTO VALLARTA</t>
  </si>
  <si>
    <t>SLP</t>
  </si>
  <si>
    <t>TNY</t>
  </si>
  <si>
    <t>TEPIC</t>
  </si>
  <si>
    <t>UPN</t>
  </si>
  <si>
    <t>URUAPAN</t>
  </si>
  <si>
    <t>ZCL</t>
  </si>
  <si>
    <t>ZACATECAS</t>
  </si>
  <si>
    <t>ZLO</t>
  </si>
  <si>
    <t>PPE</t>
  </si>
  <si>
    <t>PUERTO PEÑASCO</t>
  </si>
  <si>
    <t>GERENCIA REGIONAL CENTRO</t>
  </si>
  <si>
    <t>GERENCIA REGIONAL NORESTE</t>
  </si>
  <si>
    <t>GERENCIA REGIONAL NOROESTE</t>
  </si>
  <si>
    <t>GERENCIA REGIONAL SURESTE</t>
  </si>
  <si>
    <t>GERENCIA REGIONAL OCCIDENTE</t>
  </si>
  <si>
    <t>SVL</t>
  </si>
  <si>
    <t xml:space="preserve">Abreviaturas   </t>
  </si>
  <si>
    <t>Reglas de Vuelo por Instrumento</t>
  </si>
  <si>
    <t>Reglas de Vuelo Visual</t>
  </si>
  <si>
    <t>Sobrevuelos Internacionales Centro de Control Mérida</t>
  </si>
  <si>
    <t>CD. JUAREZ</t>
  </si>
  <si>
    <t>TORREON</t>
  </si>
  <si>
    <t>CD. OBREGON</t>
  </si>
  <si>
    <t>CULIACAN</t>
  </si>
  <si>
    <t>MAZATLAN</t>
  </si>
  <si>
    <t>SAN JOSE DEL CABO</t>
  </si>
  <si>
    <t>CD. DEL CARMEN</t>
  </si>
  <si>
    <t>MINATITLAN</t>
  </si>
  <si>
    <t xml:space="preserve">TAPACHULA </t>
  </si>
  <si>
    <t>TUXTLA GUTIERREZ</t>
  </si>
  <si>
    <t>SAN LUIS POTOSI</t>
  </si>
  <si>
    <t>MANZANILLO</t>
  </si>
  <si>
    <t>PQE</t>
  </si>
  <si>
    <t xml:space="preserve">PALENQUE </t>
  </si>
  <si>
    <t>AEROPUERTO DEL NORTE</t>
  </si>
  <si>
    <t>BAJIO (LEON)</t>
  </si>
  <si>
    <t>CHICHEN ITZA</t>
  </si>
  <si>
    <t>AGUASCALIENTES</t>
  </si>
  <si>
    <t xml:space="preserve">ESTADÍSTICA OPERACIONAL POR ESTACIÓN </t>
  </si>
  <si>
    <t xml:space="preserve"> </t>
  </si>
  <si>
    <t xml:space="preserve">MERIDA </t>
  </si>
  <si>
    <t>VFR (Visual Flight Rules o Reglas de Vuelo Visual)</t>
  </si>
  <si>
    <t>IFR (Instrumental Flight Rules o Reglas de Vuelo Instrumentos)</t>
  </si>
  <si>
    <t>Ene -Dic 2022</t>
  </si>
  <si>
    <t>NLU</t>
  </si>
  <si>
    <t>FELIPE ANGELES (MEX)</t>
  </si>
  <si>
    <t xml:space="preserve"> ENERO A 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</si>
</sst>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"/>
  </numFmts>
  <fonts count="13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sz val="10"/>
      <name val="Montserrat"/>
    </font>
    <font>
      <sz val="10"/>
      <name val="Cambria"/>
      <family val="1"/>
    </font>
    <font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/>
    <xf numFmtId="10" fontId="1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/>
    <xf numFmtId="2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1" fillId="0" borderId="7" xfId="0" applyNumberFormat="1" applyFont="1" applyBorder="1"/>
    <xf numFmtId="0" fontId="3" fillId="7" borderId="0" xfId="0" applyFont="1" applyFill="1" applyBorder="1" applyAlignment="1">
      <alignment horizontal="left"/>
    </xf>
    <xf numFmtId="3" fontId="3" fillId="8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Border="1"/>
    <xf numFmtId="0" fontId="1" fillId="0" borderId="0" xfId="0" applyFont="1" applyFill="1"/>
    <xf numFmtId="3" fontId="1" fillId="0" borderId="0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7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3" fontId="0" fillId="0" borderId="0" xfId="0" applyNumberFormat="1"/>
    <xf numFmtId="3" fontId="3" fillId="10" borderId="3" xfId="0" applyNumberFormat="1" applyFont="1" applyFill="1" applyBorder="1"/>
    <xf numFmtId="0" fontId="9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3" fontId="1" fillId="9" borderId="3" xfId="0" applyNumberFormat="1" applyFont="1" applyFill="1" applyBorder="1"/>
    <xf numFmtId="3" fontId="1" fillId="9" borderId="11" xfId="0" applyNumberFormat="1" applyFont="1" applyFill="1" applyBorder="1" applyAlignment="1">
      <alignment horizontal="center"/>
    </xf>
    <xf numFmtId="3" fontId="1" fillId="9" borderId="7" xfId="0" applyNumberFormat="1" applyFont="1" applyFill="1" applyBorder="1"/>
    <xf numFmtId="0" fontId="1" fillId="7" borderId="3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Border="1"/>
    <xf numFmtId="0" fontId="3" fillId="7" borderId="10" xfId="0" applyFont="1" applyFill="1" applyBorder="1" applyAlignment="1">
      <alignment horizontal="center"/>
    </xf>
    <xf numFmtId="3" fontId="1" fillId="10" borderId="14" xfId="0" applyNumberFormat="1" applyFont="1" applyFill="1" applyBorder="1"/>
    <xf numFmtId="3" fontId="1" fillId="10" borderId="15" xfId="0" applyNumberFormat="1" applyFont="1" applyFill="1" applyBorder="1"/>
    <xf numFmtId="3" fontId="3" fillId="0" borderId="29" xfId="0" applyNumberFormat="1" applyFont="1" applyBorder="1"/>
    <xf numFmtId="3" fontId="1" fillId="7" borderId="17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textRotation="90"/>
    </xf>
    <xf numFmtId="0" fontId="3" fillId="6" borderId="23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3" fillId="12" borderId="25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3" fontId="1" fillId="0" borderId="1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" fillId="7" borderId="4" xfId="0" applyNumberFormat="1" applyFont="1" applyFill="1" applyBorder="1"/>
    <xf numFmtId="3" fontId="1" fillId="7" borderId="5" xfId="0" applyNumberFormat="1" applyFont="1" applyFill="1" applyBorder="1"/>
    <xf numFmtId="3" fontId="1" fillId="7" borderId="3" xfId="0" applyNumberFormat="1" applyFont="1" applyFill="1" applyBorder="1"/>
    <xf numFmtId="3" fontId="1" fillId="7" borderId="6" xfId="0" applyNumberFormat="1" applyFont="1" applyFill="1" applyBorder="1"/>
    <xf numFmtId="3" fontId="1" fillId="7" borderId="7" xfId="0" applyNumberFormat="1" applyFont="1" applyFill="1" applyBorder="1"/>
    <xf numFmtId="3" fontId="1" fillId="7" borderId="8" xfId="0" applyNumberFormat="1" applyFont="1" applyFill="1" applyBorder="1"/>
    <xf numFmtId="3" fontId="1" fillId="7" borderId="7" xfId="0" applyNumberFormat="1" applyFont="1" applyFill="1" applyBorder="1" applyAlignment="1">
      <alignment vertical="center"/>
    </xf>
    <xf numFmtId="3" fontId="1" fillId="7" borderId="8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7" borderId="4" xfId="0" applyNumberFormat="1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3" fontId="1" fillId="7" borderId="3" xfId="0" applyNumberFormat="1" applyFont="1" applyFill="1" applyBorder="1" applyAlignment="1">
      <alignment vertical="center"/>
    </xf>
    <xf numFmtId="3" fontId="1" fillId="7" borderId="6" xfId="0" applyNumberFormat="1" applyFont="1" applyFill="1" applyBorder="1" applyAlignment="1">
      <alignment vertical="center"/>
    </xf>
    <xf numFmtId="3" fontId="1" fillId="7" borderId="10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9" borderId="30" xfId="0" applyNumberFormat="1" applyFont="1" applyFill="1" applyBorder="1" applyAlignment="1">
      <alignment horizontal="center" vertical="center"/>
    </xf>
    <xf numFmtId="3" fontId="1" fillId="9" borderId="31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vertical="center"/>
    </xf>
    <xf numFmtId="3" fontId="1" fillId="9" borderId="10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vertical="center"/>
    </xf>
    <xf numFmtId="3" fontId="1" fillId="9" borderId="11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vertical="center"/>
    </xf>
    <xf numFmtId="3" fontId="1" fillId="7" borderId="31" xfId="0" applyNumberFormat="1" applyFont="1" applyFill="1" applyBorder="1" applyAlignment="1">
      <alignment vertical="center"/>
    </xf>
    <xf numFmtId="3" fontId="1" fillId="7" borderId="32" xfId="0" applyNumberFormat="1" applyFont="1" applyFill="1" applyBorder="1" applyAlignment="1">
      <alignment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vertical="center"/>
    </xf>
    <xf numFmtId="3" fontId="10" fillId="10" borderId="14" xfId="0" applyNumberFormat="1" applyFont="1" applyFill="1" applyBorder="1" applyAlignment="1">
      <alignment vertical="center"/>
    </xf>
    <xf numFmtId="3" fontId="11" fillId="10" borderId="1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3" fontId="1" fillId="10" borderId="3" xfId="0" applyNumberFormat="1" applyFont="1" applyFill="1" applyBorder="1"/>
    <xf numFmtId="3" fontId="1" fillId="10" borderId="6" xfId="0" applyNumberFormat="1" applyFont="1" applyFill="1" applyBorder="1"/>
    <xf numFmtId="3" fontId="1" fillId="10" borderId="7" xfId="0" applyNumberFormat="1" applyFont="1" applyFill="1" applyBorder="1"/>
    <xf numFmtId="3" fontId="1" fillId="10" borderId="8" xfId="0" applyNumberFormat="1" applyFont="1" applyFill="1" applyBorder="1"/>
    <xf numFmtId="3" fontId="3" fillId="10" borderId="16" xfId="0" applyNumberFormat="1" applyFont="1" applyFill="1" applyBorder="1" applyAlignment="1">
      <alignment horizontal="center" vertical="center" wrapText="1"/>
    </xf>
    <xf numFmtId="3" fontId="3" fillId="10" borderId="18" xfId="0" applyNumberFormat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" fillId="0" borderId="27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164" fontId="3" fillId="0" borderId="0" xfId="0" applyNumberFormat="1" applyFont="1" applyAlignment="1">
      <alignment horizontal="center" vertical="center"/>
    </xf>
    <xf numFmtId="3" fontId="1" fillId="9" borderId="9" xfId="0" applyNumberFormat="1" applyFont="1" applyFill="1" applyBorder="1" applyAlignment="1">
      <alignment horizontal="center"/>
    </xf>
    <xf numFmtId="3" fontId="1" fillId="9" borderId="4" xfId="0" applyNumberFormat="1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7" borderId="0" xfId="0" applyNumberFormat="1" applyFont="1" applyFill="1" applyBorder="1"/>
    <xf numFmtId="0" fontId="3" fillId="6" borderId="0" xfId="0" applyFont="1" applyFill="1" applyBorder="1" applyAlignment="1">
      <alignment horizontal="center" vertical="center" textRotation="90"/>
    </xf>
    <xf numFmtId="0" fontId="1" fillId="7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CENTRO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2022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75010531091021"/>
          <c:y val="3.29672368540139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406618097820035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CVA</c:v>
                </c:pt>
                <c:pt idx="5">
                  <c:v>ACA</c:v>
                </c:pt>
                <c:pt idx="6">
                  <c:v>VER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PXM</c:v>
                </c:pt>
                <c:pt idx="11">
                  <c:v>NLU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CENTRO!$G$6:$G$19</c:f>
              <c:numCache>
                <c:formatCode>#,##0</c:formatCode>
                <c:ptCount val="14"/>
                <c:pt idx="0">
                  <c:v>388656</c:v>
                </c:pt>
                <c:pt idx="1">
                  <c:v>59515</c:v>
                </c:pt>
                <c:pt idx="2">
                  <c:v>33238</c:v>
                </c:pt>
                <c:pt idx="3">
                  <c:v>9205</c:v>
                </c:pt>
                <c:pt idx="4">
                  <c:v>1502</c:v>
                </c:pt>
                <c:pt idx="5">
                  <c:v>15909</c:v>
                </c:pt>
                <c:pt idx="6">
                  <c:v>16934</c:v>
                </c:pt>
                <c:pt idx="7">
                  <c:v>14114</c:v>
                </c:pt>
                <c:pt idx="8">
                  <c:v>9836</c:v>
                </c:pt>
                <c:pt idx="9">
                  <c:v>9624</c:v>
                </c:pt>
                <c:pt idx="10">
                  <c:v>6975</c:v>
                </c:pt>
                <c:pt idx="11">
                  <c:v>10996</c:v>
                </c:pt>
                <c:pt idx="12">
                  <c:v>8220</c:v>
                </c:pt>
                <c:pt idx="13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3-4900-8876-D24547E08C6D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CVA</c:v>
                </c:pt>
                <c:pt idx="5">
                  <c:v>ACA</c:v>
                </c:pt>
                <c:pt idx="6">
                  <c:v>VER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PXM</c:v>
                </c:pt>
                <c:pt idx="11">
                  <c:v>NLU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CENTRO!$H$6:$H$19</c:f>
              <c:numCache>
                <c:formatCode>#,##0</c:formatCode>
                <c:ptCount val="14"/>
                <c:pt idx="0">
                  <c:v>42324</c:v>
                </c:pt>
                <c:pt idx="1">
                  <c:v>11180</c:v>
                </c:pt>
                <c:pt idx="2">
                  <c:v>27956</c:v>
                </c:pt>
                <c:pt idx="3">
                  <c:v>24714</c:v>
                </c:pt>
                <c:pt idx="4">
                  <c:v>31892</c:v>
                </c:pt>
                <c:pt idx="5">
                  <c:v>6830</c:v>
                </c:pt>
                <c:pt idx="6">
                  <c:v>3887</c:v>
                </c:pt>
                <c:pt idx="7">
                  <c:v>4851</c:v>
                </c:pt>
                <c:pt idx="8">
                  <c:v>4123</c:v>
                </c:pt>
                <c:pt idx="9">
                  <c:v>2565</c:v>
                </c:pt>
                <c:pt idx="10">
                  <c:v>4809</c:v>
                </c:pt>
                <c:pt idx="11">
                  <c:v>539</c:v>
                </c:pt>
                <c:pt idx="12">
                  <c:v>2428</c:v>
                </c:pt>
                <c:pt idx="13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3-4900-8876-D24547E0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8824"/>
        <c:axId val="486256864"/>
        <c:axId val="0"/>
      </c:bar3DChart>
      <c:catAx>
        <c:axId val="48625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8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4567901234567898E-2"/>
          <c:y val="3.4482758620689655E-2"/>
          <c:w val="0.21975360487346488"/>
          <c:h val="6.8965517241379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1-48BC-9E50-455CB56087D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21-48BC-9E50-455CB56087D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21-48BC-9E50-455CB56087D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21-48BC-9E50-455CB56087D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21-48BC-9E50-455CB56087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21-48BC-9E50-455CB56087D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E21-48BC-9E50-455CB56087D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E21-48BC-9E50-455CB56087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E21-48BC-9E50-455CB56087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E21-48BC-9E50-455CB56087D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E21-48BC-9E50-455CB56087DE}"/>
              </c:ext>
            </c:extLst>
          </c:dPt>
          <c:dLbls>
            <c:dLbl>
              <c:idx val="0"/>
              <c:layout>
                <c:manualLayout>
                  <c:x val="2.8239035482875631E-2"/>
                  <c:y val="2.56243883497029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1-48BC-9E50-455CB56087DE}"/>
                </c:ext>
              </c:extLst>
            </c:dLbl>
            <c:dLbl>
              <c:idx val="1"/>
              <c:layout>
                <c:manualLayout>
                  <c:x val="4.1214042588431456E-2"/>
                  <c:y val="2.04853050916348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21-48BC-9E50-455CB56087DE}"/>
                </c:ext>
              </c:extLst>
            </c:dLbl>
            <c:dLbl>
              <c:idx val="2"/>
              <c:layout>
                <c:manualLayout>
                  <c:x val="8.8093725808347831E-2"/>
                  <c:y val="0.124360424962081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21-48BC-9E50-455CB56087DE}"/>
                </c:ext>
              </c:extLst>
            </c:dLbl>
            <c:dLbl>
              <c:idx val="3"/>
              <c:layout>
                <c:manualLayout>
                  <c:x val="-1.2141670435459561E-2"/>
                  <c:y val="5.8792143505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21-48BC-9E50-455CB56087DE}"/>
                </c:ext>
              </c:extLst>
            </c:dLbl>
            <c:dLbl>
              <c:idx val="4"/>
              <c:layout>
                <c:manualLayout>
                  <c:x val="-1.7857436509263518E-2"/>
                  <c:y val="-1.28699017932346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21-48BC-9E50-455CB56087DE}"/>
                </c:ext>
              </c:extLst>
            </c:dLbl>
            <c:dLbl>
              <c:idx val="5"/>
              <c:layout>
                <c:manualLayout>
                  <c:x val="-6.2212853283195646E-2"/>
                  <c:y val="-9.14050581300506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21-48BC-9E50-455CB56087DE}"/>
                </c:ext>
              </c:extLst>
            </c:dLbl>
            <c:dLbl>
              <c:idx val="6"/>
              <c:layout>
                <c:manualLayout>
                  <c:x val="-5.9763650997259124E-2"/>
                  <c:y val="-0.143619863433626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21-48BC-9E50-455CB56087DE}"/>
                </c:ext>
              </c:extLst>
            </c:dLbl>
            <c:dLbl>
              <c:idx val="7"/>
              <c:layout>
                <c:manualLayout>
                  <c:x val="-3.6100513633086868E-2"/>
                  <c:y val="-0.136664897916832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21-48BC-9E50-455CB56087DE}"/>
                </c:ext>
              </c:extLst>
            </c:dLbl>
            <c:dLbl>
              <c:idx val="8"/>
              <c:layout>
                <c:manualLayout>
                  <c:x val="-1.6420146304206188E-2"/>
                  <c:y val="-0.12933021901212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21-48BC-9E50-455CB56087DE}"/>
                </c:ext>
              </c:extLst>
            </c:dLbl>
            <c:dLbl>
              <c:idx val="9"/>
              <c:layout>
                <c:manualLayout>
                  <c:x val="1.8912925143470531E-2"/>
                  <c:y val="-0.117778195571314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21-48BC-9E50-455CB56087DE}"/>
                </c:ext>
              </c:extLst>
            </c:dLbl>
            <c:dLbl>
              <c:idx val="10"/>
              <c:layout>
                <c:manualLayout>
                  <c:x val="0.12440944881889764"/>
                  <c:y val="-5.180457705944650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21-48BC-9E50-455CB56087D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21-48BC-9E50-455CB56087D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21-48BC-9E50-455CB56087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ZLO</c:v>
                </c:pt>
                <c:pt idx="7">
                  <c:v>TNY</c:v>
                </c:pt>
                <c:pt idx="8">
                  <c:v>ZCL</c:v>
                </c:pt>
                <c:pt idx="9">
                  <c:v>UPN</c:v>
                </c:pt>
                <c:pt idx="10">
                  <c:v>COL</c:v>
                </c:pt>
              </c:strCache>
            </c:strRef>
          </c:cat>
          <c:val>
            <c:numRef>
              <c:f>OCCIDENTE!$I$6:$I$16</c:f>
              <c:numCache>
                <c:formatCode>#,##0</c:formatCode>
                <c:ptCount val="11"/>
                <c:pt idx="0">
                  <c:v>160278</c:v>
                </c:pt>
                <c:pt idx="1">
                  <c:v>68455</c:v>
                </c:pt>
                <c:pt idx="2">
                  <c:v>32699</c:v>
                </c:pt>
                <c:pt idx="3">
                  <c:v>19747</c:v>
                </c:pt>
                <c:pt idx="4">
                  <c:v>18249</c:v>
                </c:pt>
                <c:pt idx="5">
                  <c:v>16623</c:v>
                </c:pt>
                <c:pt idx="6">
                  <c:v>8773</c:v>
                </c:pt>
                <c:pt idx="7">
                  <c:v>7928</c:v>
                </c:pt>
                <c:pt idx="8">
                  <c:v>7288</c:v>
                </c:pt>
                <c:pt idx="9">
                  <c:v>5797</c:v>
                </c:pt>
                <c:pt idx="10">
                  <c:v>5224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E21-48BC-9E50-455CB560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8C-426C-8AD2-A97CFBCD81C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8C-426C-8AD2-A97CFBCD81C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8C-426C-8AD2-A97CFBCD81C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8C-426C-8AD2-A97CFBCD81C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8C-426C-8AD2-A97CFBCD81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8C-426C-8AD2-A97CFBCD81C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8C-426C-8AD2-A97CFBCD81C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78C-426C-8AD2-A97CFBCD81C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78C-426C-8AD2-A97CFBCD81C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78C-426C-8AD2-A97CFBCD81C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78C-426C-8AD2-A97CFBCD81C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78C-426C-8AD2-A97CFBCD81C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78C-426C-8AD2-A97CFBCD81C9}"/>
              </c:ext>
            </c:extLst>
          </c:dPt>
          <c:dLbls>
            <c:dLbl>
              <c:idx val="0"/>
              <c:layout>
                <c:manualLayout>
                  <c:x val="1.7267994357190387E-2"/>
                  <c:y val="-3.51189540220033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C-426C-8AD2-A97CFBCD81C9}"/>
                </c:ext>
              </c:extLst>
            </c:dLbl>
            <c:dLbl>
              <c:idx val="1"/>
              <c:layout>
                <c:manualLayout>
                  <c:x val="1.3601062581419498E-2"/>
                  <c:y val="8.636142057719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C-426C-8AD2-A97CFBCD81C9}"/>
                </c:ext>
              </c:extLst>
            </c:dLbl>
            <c:dLbl>
              <c:idx val="2"/>
              <c:layout>
                <c:manualLayout>
                  <c:x val="-2.9862993731991853E-2"/>
                  <c:y val="1.3615832023549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C-426C-8AD2-A97CFBCD81C9}"/>
                </c:ext>
              </c:extLst>
            </c:dLbl>
            <c:dLbl>
              <c:idx val="3"/>
              <c:layout>
                <c:manualLayout>
                  <c:x val="-6.6285543815882822E-2"/>
                  <c:y val="1.2935335333416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8C-426C-8AD2-A97CFBCD81C9}"/>
                </c:ext>
              </c:extLst>
            </c:dLbl>
            <c:dLbl>
              <c:idx val="4"/>
              <c:layout>
                <c:manualLayout>
                  <c:x val="-7.6375112016814989E-2"/>
                  <c:y val="-9.9440677713000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8C-426C-8AD2-A97CFBCD81C9}"/>
                </c:ext>
              </c:extLst>
            </c:dLbl>
            <c:dLbl>
              <c:idx val="5"/>
              <c:layout>
                <c:manualLayout>
                  <c:x val="-5.4205779830438373E-2"/>
                  <c:y val="-0.126068705399175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8C-426C-8AD2-A97CFBCD81C9}"/>
                </c:ext>
              </c:extLst>
            </c:dLbl>
            <c:dLbl>
              <c:idx val="6"/>
              <c:layout>
                <c:manualLayout>
                  <c:x val="-5.2110455599900171E-2"/>
                  <c:y val="-0.15303055880087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8C-426C-8AD2-A97CFBCD81C9}"/>
                </c:ext>
              </c:extLst>
            </c:dLbl>
            <c:dLbl>
              <c:idx val="7"/>
              <c:layout>
                <c:manualLayout>
                  <c:x val="-3.1488071520189384E-2"/>
                  <c:y val="-0.155540881827188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8C-426C-8AD2-A97CFBCD81C9}"/>
                </c:ext>
              </c:extLst>
            </c:dLbl>
            <c:dLbl>
              <c:idx val="8"/>
              <c:layout>
                <c:manualLayout>
                  <c:x val="-1.8253451891700308E-2"/>
                  <c:y val="-0.156683904061925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8C-426C-8AD2-A97CFBCD81C9}"/>
                </c:ext>
              </c:extLst>
            </c:dLbl>
            <c:dLbl>
              <c:idx val="9"/>
              <c:layout>
                <c:manualLayout>
                  <c:x val="2.2846292221211734E-2"/>
                  <c:y val="-0.129625264687675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8C-426C-8AD2-A97CFBCD81C9}"/>
                </c:ext>
              </c:extLst>
            </c:dLbl>
            <c:dLbl>
              <c:idx val="10"/>
              <c:layout>
                <c:manualLayout>
                  <c:x val="6.1493276303425035E-2"/>
                  <c:y val="-0.113260031685228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8C-426C-8AD2-A97CFBCD81C9}"/>
                </c:ext>
              </c:extLst>
            </c:dLbl>
            <c:dLbl>
              <c:idx val="11"/>
              <c:layout>
                <c:manualLayout>
                  <c:x val="0.10708946566864321"/>
                  <c:y val="-0.10864675699321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8C-426C-8AD2-A97CFBCD81C9}"/>
                </c:ext>
              </c:extLst>
            </c:dLbl>
            <c:dLbl>
              <c:idx val="12"/>
              <c:layout>
                <c:manualLayout>
                  <c:x val="0.16115070801335019"/>
                  <c:y val="-5.9307181196945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8C-426C-8AD2-A97CFBCD81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CVA</c:v>
                </c:pt>
                <c:pt idx="5">
                  <c:v>ACA</c:v>
                </c:pt>
                <c:pt idx="6">
                  <c:v>VER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PXM</c:v>
                </c:pt>
                <c:pt idx="11">
                  <c:v>NLU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CENTRO!$I$6:$I$19</c:f>
              <c:numCache>
                <c:formatCode>#,##0</c:formatCode>
                <c:ptCount val="14"/>
                <c:pt idx="0">
                  <c:v>430980</c:v>
                </c:pt>
                <c:pt idx="1">
                  <c:v>70695</c:v>
                </c:pt>
                <c:pt idx="2">
                  <c:v>61194</c:v>
                </c:pt>
                <c:pt idx="3">
                  <c:v>33919</c:v>
                </c:pt>
                <c:pt idx="4">
                  <c:v>33394</c:v>
                </c:pt>
                <c:pt idx="5">
                  <c:v>22739</c:v>
                </c:pt>
                <c:pt idx="6">
                  <c:v>20821</c:v>
                </c:pt>
                <c:pt idx="7">
                  <c:v>18965</c:v>
                </c:pt>
                <c:pt idx="8">
                  <c:v>13959</c:v>
                </c:pt>
                <c:pt idx="9">
                  <c:v>12189</c:v>
                </c:pt>
                <c:pt idx="10">
                  <c:v>11784</c:v>
                </c:pt>
                <c:pt idx="11">
                  <c:v>11535</c:v>
                </c:pt>
                <c:pt idx="12">
                  <c:v>10648</c:v>
                </c:pt>
                <c:pt idx="13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8C-426C-8AD2-A97CFBCD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2022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984374903956677"/>
          <c:y val="3.29670768340269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7582441168066901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NORESTE!$G$6:$G$14</c:f>
              <c:numCache>
                <c:formatCode>#,##0</c:formatCode>
                <c:ptCount val="9"/>
                <c:pt idx="0">
                  <c:v>111480</c:v>
                </c:pt>
                <c:pt idx="1">
                  <c:v>26897</c:v>
                </c:pt>
                <c:pt idx="2">
                  <c:v>22729</c:v>
                </c:pt>
                <c:pt idx="3">
                  <c:v>20118</c:v>
                </c:pt>
                <c:pt idx="4">
                  <c:v>14236</c:v>
                </c:pt>
                <c:pt idx="5">
                  <c:v>12382</c:v>
                </c:pt>
                <c:pt idx="6">
                  <c:v>8512</c:v>
                </c:pt>
                <c:pt idx="7">
                  <c:v>7461</c:v>
                </c:pt>
                <c:pt idx="8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5F1-9CC1-074DE07C3A2A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NORESTE!$H$6:$H$14</c:f>
              <c:numCache>
                <c:formatCode>#,##0</c:formatCode>
                <c:ptCount val="9"/>
                <c:pt idx="0">
                  <c:v>3050</c:v>
                </c:pt>
                <c:pt idx="1">
                  <c:v>16219</c:v>
                </c:pt>
                <c:pt idx="2">
                  <c:v>9305</c:v>
                </c:pt>
                <c:pt idx="3">
                  <c:v>4029</c:v>
                </c:pt>
                <c:pt idx="4">
                  <c:v>4773</c:v>
                </c:pt>
                <c:pt idx="5">
                  <c:v>2800</c:v>
                </c:pt>
                <c:pt idx="6">
                  <c:v>2243</c:v>
                </c:pt>
                <c:pt idx="7">
                  <c:v>2101</c:v>
                </c:pt>
                <c:pt idx="8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2-45F1-9CC1-074DE07C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7256"/>
        <c:axId val="486263528"/>
        <c:axId val="0"/>
      </c:bar3DChart>
      <c:catAx>
        <c:axId val="48625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6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6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7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49648711943794E-2"/>
          <c:y val="3.4220532319391636E-2"/>
          <c:w val="0.18032811472336449"/>
          <c:h val="7.60456273764258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FA-404C-9A00-BE5ECB53FFB7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FA-404C-9A00-BE5ECB53FFB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FA-404C-9A00-BE5ECB53FFB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FA-404C-9A00-BE5ECB53FFB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FA-404C-9A00-BE5ECB53FF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BFA-404C-9A00-BE5ECB53FFB7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BFA-404C-9A00-BE5ECB53FFB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BFA-404C-9A00-BE5ECB53FF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BFA-404C-9A00-BE5ECB53FFB7}"/>
              </c:ext>
            </c:extLst>
          </c:dPt>
          <c:dLbls>
            <c:dLbl>
              <c:idx val="0"/>
              <c:layout>
                <c:manualLayout>
                  <c:x val="1.4267721504694271E-2"/>
                  <c:y val="-8.761739477128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A-404C-9A00-BE5ECB53FFB7}"/>
                </c:ext>
              </c:extLst>
            </c:dLbl>
            <c:dLbl>
              <c:idx val="1"/>
              <c:layout>
                <c:manualLayout>
                  <c:x val="3.6186109681812725E-2"/>
                  <c:y val="4.92349330923070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A-404C-9A00-BE5ECB53FFB7}"/>
                </c:ext>
              </c:extLst>
            </c:dLbl>
            <c:dLbl>
              <c:idx val="2"/>
              <c:layout>
                <c:manualLayout>
                  <c:x val="-4.0430761825747029E-2"/>
                  <c:y val="2.83599013941498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A-404C-9A00-BE5ECB53FFB7}"/>
                </c:ext>
              </c:extLst>
            </c:dLbl>
            <c:dLbl>
              <c:idx val="3"/>
              <c:layout>
                <c:manualLayout>
                  <c:x val="-4.7059754843004314E-2"/>
                  <c:y val="-1.99005609835832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A-404C-9A00-BE5ECB53FFB7}"/>
                </c:ext>
              </c:extLst>
            </c:dLbl>
            <c:dLbl>
              <c:idx val="4"/>
              <c:layout>
                <c:manualLayout>
                  <c:x val="-1.7178186507629971E-2"/>
                  <c:y val="-5.47341838704915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A-404C-9A00-BE5ECB53FFB7}"/>
                </c:ext>
              </c:extLst>
            </c:dLbl>
            <c:dLbl>
              <c:idx val="5"/>
              <c:layout>
                <c:manualLayout>
                  <c:x val="5.6716235970660578E-3"/>
                  <c:y val="-0.101170598289616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A-404C-9A00-BE5ECB53FFB7}"/>
                </c:ext>
              </c:extLst>
            </c:dLbl>
            <c:dLbl>
              <c:idx val="6"/>
              <c:layout>
                <c:manualLayout>
                  <c:x val="-1.1504985060923624E-2"/>
                  <c:y val="-7.0215621922093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FA-404C-9A00-BE5ECB53FFB7}"/>
                </c:ext>
              </c:extLst>
            </c:dLbl>
            <c:dLbl>
              <c:idx val="7"/>
              <c:layout>
                <c:manualLayout>
                  <c:x val="-2.7769221935020849E-2"/>
                  <c:y val="-7.4562558780019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FA-404C-9A00-BE5ECB53FFB7}"/>
                </c:ext>
              </c:extLst>
            </c:dLbl>
            <c:dLbl>
              <c:idx val="8"/>
              <c:layout>
                <c:manualLayout>
                  <c:x val="1.2700101994132773E-2"/>
                  <c:y val="-0.11314056442312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FA-404C-9A00-BE5ECB53FFB7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9.3567429579810818E-2"/>
                  <c:y val="0.31666769748599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FA-404C-9A00-BE5ECB53FFB7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20857739510499496"/>
                  <c:y val="0.180000585939407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FA-404C-9A00-BE5ECB53FFB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FA-404C-9A00-BE5ECB53FFB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FA-404C-9A00-BE5ECB53FF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NORESTE!$I$6:$I$14</c:f>
              <c:numCache>
                <c:formatCode>#,##0</c:formatCode>
                <c:ptCount val="9"/>
                <c:pt idx="0">
                  <c:v>114530</c:v>
                </c:pt>
                <c:pt idx="1">
                  <c:v>43116</c:v>
                </c:pt>
                <c:pt idx="2">
                  <c:v>32034</c:v>
                </c:pt>
                <c:pt idx="3">
                  <c:v>24147</c:v>
                </c:pt>
                <c:pt idx="4">
                  <c:v>19009</c:v>
                </c:pt>
                <c:pt idx="5">
                  <c:v>15182</c:v>
                </c:pt>
                <c:pt idx="6">
                  <c:v>10755</c:v>
                </c:pt>
                <c:pt idx="7">
                  <c:v>9562</c:v>
                </c:pt>
                <c:pt idx="8">
                  <c:v>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FA-404C-9A00-BE5ECB53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NOROESTE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2022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MXL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NOROESTE!$G$6:$G$19</c:f>
              <c:numCache>
                <c:formatCode>#,##0</c:formatCode>
                <c:ptCount val="14"/>
                <c:pt idx="0">
                  <c:v>85287</c:v>
                </c:pt>
                <c:pt idx="1">
                  <c:v>64799</c:v>
                </c:pt>
                <c:pt idx="2">
                  <c:v>33458</c:v>
                </c:pt>
                <c:pt idx="3">
                  <c:v>25037</c:v>
                </c:pt>
                <c:pt idx="4">
                  <c:v>26359</c:v>
                </c:pt>
                <c:pt idx="5">
                  <c:v>15076</c:v>
                </c:pt>
                <c:pt idx="6">
                  <c:v>6736</c:v>
                </c:pt>
                <c:pt idx="7">
                  <c:v>13857</c:v>
                </c:pt>
                <c:pt idx="8">
                  <c:v>10907</c:v>
                </c:pt>
                <c:pt idx="9">
                  <c:v>5642</c:v>
                </c:pt>
                <c:pt idx="10">
                  <c:v>5282</c:v>
                </c:pt>
                <c:pt idx="11">
                  <c:v>3148</c:v>
                </c:pt>
                <c:pt idx="12">
                  <c:v>677</c:v>
                </c:pt>
                <c:pt idx="13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078-8BEB-D5F13D8CA26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MXL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NOROESTE!$H$6:$H$19</c:f>
              <c:numCache>
                <c:formatCode>#,##0</c:formatCode>
                <c:ptCount val="14"/>
                <c:pt idx="0">
                  <c:v>5153</c:v>
                </c:pt>
                <c:pt idx="1">
                  <c:v>1880</c:v>
                </c:pt>
                <c:pt idx="2">
                  <c:v>9391</c:v>
                </c:pt>
                <c:pt idx="3">
                  <c:v>16574</c:v>
                </c:pt>
                <c:pt idx="4">
                  <c:v>11442</c:v>
                </c:pt>
                <c:pt idx="5">
                  <c:v>12461</c:v>
                </c:pt>
                <c:pt idx="6">
                  <c:v>11174</c:v>
                </c:pt>
                <c:pt idx="7">
                  <c:v>3412</c:v>
                </c:pt>
                <c:pt idx="8">
                  <c:v>4440</c:v>
                </c:pt>
                <c:pt idx="9">
                  <c:v>8896</c:v>
                </c:pt>
                <c:pt idx="10">
                  <c:v>8138</c:v>
                </c:pt>
                <c:pt idx="11">
                  <c:v>2762</c:v>
                </c:pt>
                <c:pt idx="12">
                  <c:v>2563</c:v>
                </c:pt>
                <c:pt idx="13">
                  <c:v>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F-4078-8BEB-D5F13D8CA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67200"/>
        <c:axId val="309667984"/>
        <c:axId val="0"/>
      </c:bar3DChart>
      <c:catAx>
        <c:axId val="309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6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30-45BE-A24D-01D1D808A4A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30-45BE-A24D-01D1D808A4A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30-45BE-A24D-01D1D808A4A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30-45BE-A24D-01D1D808A4A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30-45BE-A24D-01D1D808A4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30-45BE-A24D-01D1D808A4A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30-45BE-A24D-01D1D808A4A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30-45BE-A24D-01D1D808A4A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D30-45BE-A24D-01D1D808A4A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D30-45BE-A24D-01D1D808A4A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D30-45BE-A24D-01D1D808A4A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D30-45BE-A24D-01D1D808A4A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D30-45BE-A24D-01D1D808A4A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D30-45BE-A24D-01D1D808A4A6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0-45BE-A24D-01D1D808A4A6}"/>
                </c:ext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0-45BE-A24D-01D1D808A4A6}"/>
                </c:ext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0-45BE-A24D-01D1D808A4A6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0-45BE-A24D-01D1D808A4A6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0-45BE-A24D-01D1D808A4A6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30-45BE-A24D-01D1D808A4A6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30-45BE-A24D-01D1D808A4A6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30-45BE-A24D-01D1D808A4A6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30-45BE-A24D-01D1D808A4A6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30-45BE-A24D-01D1D808A4A6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30-45BE-A24D-01D1D808A4A6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30-45BE-A24D-01D1D808A4A6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30-45BE-A24D-01D1D808A4A6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30-45BE-A24D-01D1D808A4A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MXL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NOROESTE!$I$6:$I$19</c:f>
              <c:numCache>
                <c:formatCode>#,##0</c:formatCode>
                <c:ptCount val="14"/>
                <c:pt idx="0">
                  <c:v>90440</c:v>
                </c:pt>
                <c:pt idx="1">
                  <c:v>66679</c:v>
                </c:pt>
                <c:pt idx="2">
                  <c:v>42849</c:v>
                </c:pt>
                <c:pt idx="3">
                  <c:v>41611</c:v>
                </c:pt>
                <c:pt idx="4">
                  <c:v>37801</c:v>
                </c:pt>
                <c:pt idx="5">
                  <c:v>27537</c:v>
                </c:pt>
                <c:pt idx="6">
                  <c:v>17910</c:v>
                </c:pt>
                <c:pt idx="7">
                  <c:v>17269</c:v>
                </c:pt>
                <c:pt idx="8">
                  <c:v>15347</c:v>
                </c:pt>
                <c:pt idx="9">
                  <c:v>14538</c:v>
                </c:pt>
                <c:pt idx="10">
                  <c:v>13420</c:v>
                </c:pt>
                <c:pt idx="11">
                  <c:v>5910</c:v>
                </c:pt>
                <c:pt idx="12">
                  <c:v>3240</c:v>
                </c:pt>
                <c:pt idx="13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D30-45BE-A24D-01D1D808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SURESTE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2022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SURESTE!$E$6:$E$16</c:f>
              <c:strCache>
                <c:ptCount val="11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SURESTE!$G$6:$G$16</c:f>
              <c:numCache>
                <c:formatCode>#,##0</c:formatCode>
                <c:ptCount val="11"/>
                <c:pt idx="0">
                  <c:v>208165</c:v>
                </c:pt>
                <c:pt idx="1">
                  <c:v>31616</c:v>
                </c:pt>
                <c:pt idx="2">
                  <c:v>3540</c:v>
                </c:pt>
                <c:pt idx="3">
                  <c:v>14272</c:v>
                </c:pt>
                <c:pt idx="4">
                  <c:v>9000</c:v>
                </c:pt>
                <c:pt idx="5">
                  <c:v>12197</c:v>
                </c:pt>
                <c:pt idx="6">
                  <c:v>6666</c:v>
                </c:pt>
                <c:pt idx="7">
                  <c:v>3905</c:v>
                </c:pt>
                <c:pt idx="8">
                  <c:v>2272</c:v>
                </c:pt>
                <c:pt idx="9">
                  <c:v>2272</c:v>
                </c:pt>
                <c:pt idx="1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F-4FEA-B246-C9CF6FA2647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SURESTE!$E$6:$E$16</c:f>
              <c:strCache>
                <c:ptCount val="11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SURESTE!$H$6:$H$16</c:f>
              <c:numCache>
                <c:formatCode>#,##0</c:formatCode>
                <c:ptCount val="11"/>
                <c:pt idx="0">
                  <c:v>5873</c:v>
                </c:pt>
                <c:pt idx="1">
                  <c:v>11891</c:v>
                </c:pt>
                <c:pt idx="2">
                  <c:v>39369</c:v>
                </c:pt>
                <c:pt idx="3">
                  <c:v>7966</c:v>
                </c:pt>
                <c:pt idx="4">
                  <c:v>8898</c:v>
                </c:pt>
                <c:pt idx="5">
                  <c:v>4081</c:v>
                </c:pt>
                <c:pt idx="6">
                  <c:v>5320</c:v>
                </c:pt>
                <c:pt idx="7">
                  <c:v>1641</c:v>
                </c:pt>
                <c:pt idx="8">
                  <c:v>2257</c:v>
                </c:pt>
                <c:pt idx="9">
                  <c:v>1949</c:v>
                </c:pt>
                <c:pt idx="10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F-4FEA-B246-C9CF6FA2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37400"/>
        <c:axId val="131790112"/>
        <c:axId val="0"/>
      </c:bar3DChart>
      <c:catAx>
        <c:axId val="793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37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7-43FC-857D-B12425A454E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77-43FC-857D-B12425A454E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77-43FC-857D-B12425A454E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77-43FC-857D-B12425A454E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577-43FC-857D-B12425A454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577-43FC-857D-B12425A454E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577-43FC-857D-B12425A454E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577-43FC-857D-B12425A454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577-43FC-857D-B12425A454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577-43FC-857D-B12425A454E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577-43FC-857D-B12425A454E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577-43FC-857D-B12425A454ED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77-43FC-857D-B12425A454ED}"/>
                </c:ext>
              </c:extLst>
            </c:dLbl>
            <c:dLbl>
              <c:idx val="1"/>
              <c:layout>
                <c:manualLayout>
                  <c:x val="-0.15725998699703828"/>
                  <c:y val="-0.10746938733825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7-43FC-857D-B12425A454ED}"/>
                </c:ext>
              </c:extLst>
            </c:dLbl>
            <c:dLbl>
              <c:idx val="2"/>
              <c:layout>
                <c:manualLayout>
                  <c:x val="2.6690023838763163E-2"/>
                  <c:y val="-9.14211015451862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7-43FC-857D-B12425A454ED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77-43FC-857D-B12425A454ED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77-43FC-857D-B12425A454ED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77-43FC-857D-B12425A454ED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77-43FC-857D-B12425A454ED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77-43FC-857D-B12425A454ED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77-43FC-857D-B12425A454ED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77-43FC-857D-B12425A454ED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77-43FC-857D-B12425A454ED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77-43FC-857D-B12425A454ED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77-43FC-857D-B12425A454ED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77-43FC-857D-B12425A454E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SURESTE!$E$6:$E$16</c:f>
              <c:strCache>
                <c:ptCount val="11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SURESTE!$I$6:$I$16</c:f>
              <c:numCache>
                <c:formatCode>#,##0</c:formatCode>
                <c:ptCount val="11"/>
                <c:pt idx="0">
                  <c:v>214038</c:v>
                </c:pt>
                <c:pt idx="1">
                  <c:v>43507</c:v>
                </c:pt>
                <c:pt idx="2">
                  <c:v>42909</c:v>
                </c:pt>
                <c:pt idx="3">
                  <c:v>22238</c:v>
                </c:pt>
                <c:pt idx="4">
                  <c:v>17898</c:v>
                </c:pt>
                <c:pt idx="5">
                  <c:v>16278</c:v>
                </c:pt>
                <c:pt idx="6">
                  <c:v>11986</c:v>
                </c:pt>
                <c:pt idx="7">
                  <c:v>5546</c:v>
                </c:pt>
                <c:pt idx="8">
                  <c:v>4529</c:v>
                </c:pt>
                <c:pt idx="9">
                  <c:v>4221</c:v>
                </c:pt>
                <c:pt idx="10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77-43FC-857D-B12425A45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GERENCIA REGIONAL OCCIDENTE
Ene - Dic  2022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
</a:t>
            </a:r>
          </a:p>
        </c:rich>
      </c:tx>
      <c:layout>
        <c:manualLayout>
          <c:xMode val="edge"/>
          <c:yMode val="edge"/>
          <c:x val="0.32812494734454489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13189245456899"/>
          <c:w val="0.767578125"/>
          <c:h val="0.6840668516951028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ZLO</c:v>
                </c:pt>
                <c:pt idx="7">
                  <c:v>TNY</c:v>
                </c:pt>
                <c:pt idx="8">
                  <c:v>ZCL</c:v>
                </c:pt>
                <c:pt idx="9">
                  <c:v>UPN</c:v>
                </c:pt>
                <c:pt idx="10">
                  <c:v>COL</c:v>
                </c:pt>
              </c:strCache>
            </c:strRef>
          </c:cat>
          <c:val>
            <c:numRef>
              <c:f>OCCIDENTE!$G$6:$G$16</c:f>
              <c:numCache>
                <c:formatCode>#,##0</c:formatCode>
                <c:ptCount val="11"/>
                <c:pt idx="0">
                  <c:v>136767</c:v>
                </c:pt>
                <c:pt idx="1">
                  <c:v>61653</c:v>
                </c:pt>
                <c:pt idx="2">
                  <c:v>28369</c:v>
                </c:pt>
                <c:pt idx="3">
                  <c:v>15323</c:v>
                </c:pt>
                <c:pt idx="4">
                  <c:v>10923</c:v>
                </c:pt>
                <c:pt idx="5">
                  <c:v>13135</c:v>
                </c:pt>
                <c:pt idx="6">
                  <c:v>6373</c:v>
                </c:pt>
                <c:pt idx="7">
                  <c:v>2610</c:v>
                </c:pt>
                <c:pt idx="8">
                  <c:v>5258</c:v>
                </c:pt>
                <c:pt idx="9">
                  <c:v>1231</c:v>
                </c:pt>
                <c:pt idx="10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5-4CD5-A6B4-6B916BB40F27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ZLO</c:v>
                </c:pt>
                <c:pt idx="7">
                  <c:v>TNY</c:v>
                </c:pt>
                <c:pt idx="8">
                  <c:v>ZCL</c:v>
                </c:pt>
                <c:pt idx="9">
                  <c:v>UPN</c:v>
                </c:pt>
                <c:pt idx="10">
                  <c:v>COL</c:v>
                </c:pt>
              </c:strCache>
            </c:strRef>
          </c:cat>
          <c:val>
            <c:numRef>
              <c:f>OCCIDENTE!$H$6:$H$16</c:f>
              <c:numCache>
                <c:formatCode>#,##0</c:formatCode>
                <c:ptCount val="11"/>
                <c:pt idx="0">
                  <c:v>23511</c:v>
                </c:pt>
                <c:pt idx="1">
                  <c:v>6802</c:v>
                </c:pt>
                <c:pt idx="2">
                  <c:v>4330</c:v>
                </c:pt>
                <c:pt idx="3">
                  <c:v>4424</c:v>
                </c:pt>
                <c:pt idx="4">
                  <c:v>7326</c:v>
                </c:pt>
                <c:pt idx="5">
                  <c:v>3488</c:v>
                </c:pt>
                <c:pt idx="6">
                  <c:v>2400</c:v>
                </c:pt>
                <c:pt idx="7">
                  <c:v>5318</c:v>
                </c:pt>
                <c:pt idx="8">
                  <c:v>2030</c:v>
                </c:pt>
                <c:pt idx="9">
                  <c:v>4566</c:v>
                </c:pt>
                <c:pt idx="10">
                  <c:v>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5-4CD5-A6B4-6B916BB4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71904"/>
        <c:axId val="309672296"/>
        <c:axId val="0"/>
      </c:bar3DChart>
      <c:catAx>
        <c:axId val="3096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7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037037037037035E-2"/>
          <c:y val="2.8571428571428571E-2"/>
          <c:w val="0.17530916042902045"/>
          <c:h val="6.9387755102040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9</xdr:col>
      <xdr:colOff>19050</xdr:colOff>
      <xdr:row>35</xdr:row>
      <xdr:rowOff>38100</xdr:rowOff>
    </xdr:to>
    <xdr:graphicFrame macro="">
      <xdr:nvGraphicFramePr>
        <xdr:cNvPr id="2513" name="Char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35</xdr:row>
      <xdr:rowOff>123825</xdr:rowOff>
    </xdr:from>
    <xdr:to>
      <xdr:col>8</xdr:col>
      <xdr:colOff>590550</xdr:colOff>
      <xdr:row>48</xdr:row>
      <xdr:rowOff>133350</xdr:rowOff>
    </xdr:to>
    <xdr:graphicFrame macro="">
      <xdr:nvGraphicFramePr>
        <xdr:cNvPr id="2514" name="Chart 2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9</xdr:col>
      <xdr:colOff>38100</xdr:colOff>
      <xdr:row>33</xdr:row>
      <xdr:rowOff>9525</xdr:rowOff>
    </xdr:to>
    <xdr:graphicFrame macro="">
      <xdr:nvGraphicFramePr>
        <xdr:cNvPr id="4551" name="Chart 1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114300</xdr:rowOff>
    </xdr:from>
    <xdr:to>
      <xdr:col>9</xdr:col>
      <xdr:colOff>28575</xdr:colOff>
      <xdr:row>46</xdr:row>
      <xdr:rowOff>142875</xdr:rowOff>
    </xdr:to>
    <xdr:graphicFrame macro="">
      <xdr:nvGraphicFramePr>
        <xdr:cNvPr id="4552" name="Chart 2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76200</xdr:rowOff>
    </xdr:from>
    <xdr:to>
      <xdr:col>9</xdr:col>
      <xdr:colOff>9525</xdr:colOff>
      <xdr:row>36</xdr:row>
      <xdr:rowOff>142875</xdr:rowOff>
    </xdr:to>
    <xdr:graphicFrame macro="">
      <xdr:nvGraphicFramePr>
        <xdr:cNvPr id="6598" name="Chart 1">
          <a:extLst>
            <a:ext uri="{FF2B5EF4-FFF2-40B4-BE49-F238E27FC236}">
              <a16:creationId xmlns:a16="http://schemas.microsoft.com/office/drawing/2014/main" id="{00000000-0008-0000-0500-0000C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38100</xdr:rowOff>
    </xdr:from>
    <xdr:to>
      <xdr:col>9</xdr:col>
      <xdr:colOff>9525</xdr:colOff>
      <xdr:row>50</xdr:row>
      <xdr:rowOff>19050</xdr:rowOff>
    </xdr:to>
    <xdr:graphicFrame macro="">
      <xdr:nvGraphicFramePr>
        <xdr:cNvPr id="6599" name="Chart 2">
          <a:extLst>
            <a:ext uri="{FF2B5EF4-FFF2-40B4-BE49-F238E27FC236}">
              <a16:creationId xmlns:a16="http://schemas.microsoft.com/office/drawing/2014/main" id="{00000000-0008-0000-0500-0000C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76200</xdr:rowOff>
    </xdr:from>
    <xdr:to>
      <xdr:col>9</xdr:col>
      <xdr:colOff>9525</xdr:colOff>
      <xdr:row>33</xdr:row>
      <xdr:rowOff>142875</xdr:rowOff>
    </xdr:to>
    <xdr:graphicFrame macro="">
      <xdr:nvGraphicFramePr>
        <xdr:cNvPr id="2195485" name="Chart 1">
          <a:extLst>
            <a:ext uri="{FF2B5EF4-FFF2-40B4-BE49-F238E27FC236}">
              <a16:creationId xmlns:a16="http://schemas.microsoft.com/office/drawing/2014/main" id="{00000000-0008-0000-0600-00001D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95250</xdr:rowOff>
    </xdr:from>
    <xdr:to>
      <xdr:col>9</xdr:col>
      <xdr:colOff>247650</xdr:colOff>
      <xdr:row>51</xdr:row>
      <xdr:rowOff>85725</xdr:rowOff>
    </xdr:to>
    <xdr:graphicFrame macro="">
      <xdr:nvGraphicFramePr>
        <xdr:cNvPr id="2195486" name="Chart 2">
          <a:extLst>
            <a:ext uri="{FF2B5EF4-FFF2-40B4-BE49-F238E27FC236}">
              <a16:creationId xmlns:a16="http://schemas.microsoft.com/office/drawing/2014/main" id="{00000000-0008-0000-0600-00001E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95250</xdr:rowOff>
    </xdr:from>
    <xdr:to>
      <xdr:col>9</xdr:col>
      <xdr:colOff>19050</xdr:colOff>
      <xdr:row>33</xdr:row>
      <xdr:rowOff>0</xdr:rowOff>
    </xdr:to>
    <xdr:graphicFrame macro="">
      <xdr:nvGraphicFramePr>
        <xdr:cNvPr id="10691" name="Chart 1">
          <a:extLst>
            <a:ext uri="{FF2B5EF4-FFF2-40B4-BE49-F238E27FC236}">
              <a16:creationId xmlns:a16="http://schemas.microsoft.com/office/drawing/2014/main" id="{00000000-0008-0000-0700-0000C3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33</xdr:row>
      <xdr:rowOff>114300</xdr:rowOff>
    </xdr:from>
    <xdr:to>
      <xdr:col>9</xdr:col>
      <xdr:colOff>19050</xdr:colOff>
      <xdr:row>47</xdr:row>
      <xdr:rowOff>19050</xdr:rowOff>
    </xdr:to>
    <xdr:graphicFrame macro="">
      <xdr:nvGraphicFramePr>
        <xdr:cNvPr id="10692" name="Chart 2">
          <a:extLst>
            <a:ext uri="{FF2B5EF4-FFF2-40B4-BE49-F238E27FC236}">
              <a16:creationId xmlns:a16="http://schemas.microsoft.com/office/drawing/2014/main" id="{00000000-0008-0000-0700-0000C4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workbookViewId="0">
      <selection sqref="A1:E1"/>
    </sheetView>
  </sheetViews>
  <sheetFormatPr baseColWidth="10" defaultRowHeight="12.75" x14ac:dyDescent="0.2"/>
  <cols>
    <col min="2" max="2" width="29.7109375" customWidth="1"/>
  </cols>
  <sheetData>
    <row r="1" spans="1:6" s="1" customFormat="1" ht="20.25" customHeight="1" x14ac:dyDescent="0.2">
      <c r="A1" s="119" t="s">
        <v>138</v>
      </c>
      <c r="B1" s="119"/>
      <c r="C1" s="119"/>
      <c r="D1" s="119"/>
      <c r="E1" s="119"/>
      <c r="F1" s="120"/>
    </row>
    <row r="2" spans="1:6" s="1" customFormat="1" ht="13.5" thickBot="1" x14ac:dyDescent="0.25">
      <c r="A2" s="121" t="s">
        <v>139</v>
      </c>
      <c r="B2" s="121"/>
      <c r="C2" s="121"/>
      <c r="D2" s="121"/>
      <c r="E2" s="121"/>
    </row>
    <row r="3" spans="1:6" s="1" customFormat="1" ht="13.5" customHeight="1" thickBot="1" x14ac:dyDescent="0.25">
      <c r="C3" s="122" t="s">
        <v>146</v>
      </c>
      <c r="D3" s="123"/>
      <c r="E3" s="124"/>
    </row>
    <row r="4" spans="1:6" s="1" customFormat="1" ht="13.5" thickBot="1" x14ac:dyDescent="0.25">
      <c r="A4" s="129" t="s">
        <v>12</v>
      </c>
      <c r="B4" s="130"/>
      <c r="C4" s="131" t="s">
        <v>13</v>
      </c>
      <c r="D4" s="131" t="s">
        <v>14</v>
      </c>
      <c r="E4" s="131" t="s">
        <v>10</v>
      </c>
      <c r="F4" s="132"/>
    </row>
    <row r="5" spans="1:6" s="1" customFormat="1" x14ac:dyDescent="0.2">
      <c r="A5" s="31" t="s">
        <v>16</v>
      </c>
      <c r="B5" s="32" t="s">
        <v>17</v>
      </c>
      <c r="C5" s="81">
        <v>15909</v>
      </c>
      <c r="D5" s="81">
        <v>6830</v>
      </c>
      <c r="E5" s="82">
        <f>SUM(C5:D5)</f>
        <v>22739</v>
      </c>
      <c r="F5" s="5"/>
    </row>
    <row r="6" spans="1:6" s="1" customFormat="1" x14ac:dyDescent="0.2">
      <c r="A6" s="31" t="s">
        <v>41</v>
      </c>
      <c r="B6" s="32" t="s">
        <v>134</v>
      </c>
      <c r="C6" s="125">
        <v>26897</v>
      </c>
      <c r="D6" s="125">
        <v>16219</v>
      </c>
      <c r="E6" s="126">
        <f t="shared" ref="E6:E39" si="0">SUM(C6:D6)</f>
        <v>43116</v>
      </c>
      <c r="F6" s="5"/>
    </row>
    <row r="7" spans="1:6" s="1" customFormat="1" x14ac:dyDescent="0.2">
      <c r="A7" s="31" t="s">
        <v>92</v>
      </c>
      <c r="B7" s="32" t="s">
        <v>137</v>
      </c>
      <c r="C7" s="83">
        <v>13135</v>
      </c>
      <c r="D7" s="83">
        <v>3488</v>
      </c>
      <c r="E7" s="84">
        <f t="shared" si="0"/>
        <v>16623</v>
      </c>
      <c r="F7" s="5"/>
    </row>
    <row r="8" spans="1:6" s="1" customFormat="1" x14ac:dyDescent="0.2">
      <c r="A8" s="31" t="s">
        <v>93</v>
      </c>
      <c r="B8" s="32" t="s">
        <v>135</v>
      </c>
      <c r="C8" s="125">
        <v>28369</v>
      </c>
      <c r="D8" s="125">
        <v>4330</v>
      </c>
      <c r="E8" s="126">
        <f t="shared" si="0"/>
        <v>32699</v>
      </c>
      <c r="F8" s="5"/>
    </row>
    <row r="9" spans="1:6" s="1" customFormat="1" x14ac:dyDescent="0.2">
      <c r="A9" s="31" t="s">
        <v>55</v>
      </c>
      <c r="B9" s="32" t="s">
        <v>122</v>
      </c>
      <c r="C9" s="83">
        <v>5282</v>
      </c>
      <c r="D9" s="83">
        <v>8138</v>
      </c>
      <c r="E9" s="84">
        <f t="shared" si="0"/>
        <v>13420</v>
      </c>
      <c r="F9" s="5"/>
    </row>
    <row r="10" spans="1:6" s="1" customFormat="1" x14ac:dyDescent="0.2">
      <c r="A10" s="31" t="s">
        <v>42</v>
      </c>
      <c r="B10" s="32" t="s">
        <v>120</v>
      </c>
      <c r="C10" s="125">
        <v>20118</v>
      </c>
      <c r="D10" s="125">
        <v>4029</v>
      </c>
      <c r="E10" s="126">
        <f t="shared" si="0"/>
        <v>24147</v>
      </c>
      <c r="F10" s="5"/>
    </row>
    <row r="11" spans="1:6" s="1" customFormat="1" x14ac:dyDescent="0.2">
      <c r="A11" s="31" t="s">
        <v>75</v>
      </c>
      <c r="B11" s="32" t="s">
        <v>126</v>
      </c>
      <c r="C11" s="83">
        <v>3540</v>
      </c>
      <c r="D11" s="83">
        <v>39369</v>
      </c>
      <c r="E11" s="84">
        <f t="shared" si="0"/>
        <v>42909</v>
      </c>
      <c r="F11" s="5"/>
    </row>
    <row r="12" spans="1:6" s="1" customFormat="1" x14ac:dyDescent="0.2">
      <c r="A12" s="31" t="s">
        <v>94</v>
      </c>
      <c r="B12" s="32" t="s">
        <v>95</v>
      </c>
      <c r="C12" s="125">
        <v>2496</v>
      </c>
      <c r="D12" s="125">
        <v>2728</v>
      </c>
      <c r="E12" s="126">
        <f t="shared" si="0"/>
        <v>5224</v>
      </c>
      <c r="F12" s="5"/>
    </row>
    <row r="13" spans="1:6" s="1" customFormat="1" x14ac:dyDescent="0.2">
      <c r="A13" s="31" t="s">
        <v>76</v>
      </c>
      <c r="B13" s="32" t="s">
        <v>77</v>
      </c>
      <c r="C13" s="83">
        <v>2272</v>
      </c>
      <c r="D13" s="83">
        <v>2257</v>
      </c>
      <c r="E13" s="84">
        <f t="shared" si="0"/>
        <v>4529</v>
      </c>
      <c r="F13" s="5"/>
    </row>
    <row r="14" spans="1:6" s="1" customFormat="1" x14ac:dyDescent="0.2">
      <c r="A14" s="31" t="s">
        <v>56</v>
      </c>
      <c r="B14" s="32" t="s">
        <v>57</v>
      </c>
      <c r="C14" s="125">
        <v>13857</v>
      </c>
      <c r="D14" s="125">
        <v>3412</v>
      </c>
      <c r="E14" s="126">
        <f t="shared" si="0"/>
        <v>17269</v>
      </c>
      <c r="F14" s="5"/>
    </row>
    <row r="15" spans="1:6" s="1" customFormat="1" x14ac:dyDescent="0.2">
      <c r="A15" s="31" t="s">
        <v>78</v>
      </c>
      <c r="B15" s="32" t="s">
        <v>79</v>
      </c>
      <c r="C15" s="83">
        <v>3905</v>
      </c>
      <c r="D15" s="83">
        <v>1641</v>
      </c>
      <c r="E15" s="84">
        <f t="shared" si="0"/>
        <v>5546</v>
      </c>
      <c r="F15" s="5"/>
    </row>
    <row r="16" spans="1:6" s="1" customFormat="1" x14ac:dyDescent="0.2">
      <c r="A16" s="31" t="s">
        <v>58</v>
      </c>
      <c r="B16" s="32" t="s">
        <v>123</v>
      </c>
      <c r="C16" s="125">
        <v>25037</v>
      </c>
      <c r="D16" s="125">
        <v>16574</v>
      </c>
      <c r="E16" s="126">
        <f t="shared" si="0"/>
        <v>41611</v>
      </c>
      <c r="F16" s="5"/>
    </row>
    <row r="17" spans="1:6" s="1" customFormat="1" x14ac:dyDescent="0.2">
      <c r="A17" s="31" t="s">
        <v>0</v>
      </c>
      <c r="B17" s="32" t="s">
        <v>80</v>
      </c>
      <c r="C17" s="83">
        <v>208165</v>
      </c>
      <c r="D17" s="83">
        <v>5873</v>
      </c>
      <c r="E17" s="84">
        <f t="shared" si="0"/>
        <v>214038</v>
      </c>
      <c r="F17" s="5"/>
    </row>
    <row r="18" spans="1:6" s="1" customFormat="1" x14ac:dyDescent="0.2">
      <c r="A18" s="31" t="s">
        <v>1</v>
      </c>
      <c r="B18" s="32" t="s">
        <v>43</v>
      </c>
      <c r="C18" s="125">
        <v>22729</v>
      </c>
      <c r="D18" s="125">
        <v>9305</v>
      </c>
      <c r="E18" s="126">
        <f t="shared" si="0"/>
        <v>32034</v>
      </c>
      <c r="F18" s="5"/>
    </row>
    <row r="19" spans="1:6" s="1" customFormat="1" x14ac:dyDescent="0.2">
      <c r="A19" s="31" t="s">
        <v>18</v>
      </c>
      <c r="B19" s="32" t="s">
        <v>19</v>
      </c>
      <c r="C19" s="83">
        <v>1502</v>
      </c>
      <c r="D19" s="83">
        <v>31892</v>
      </c>
      <c r="E19" s="84">
        <f t="shared" si="0"/>
        <v>33394</v>
      </c>
      <c r="F19" s="5"/>
    </row>
    <row r="20" spans="1:6" s="1" customFormat="1" x14ac:dyDescent="0.2">
      <c r="A20" s="31" t="s">
        <v>44</v>
      </c>
      <c r="B20" s="32" t="s">
        <v>45</v>
      </c>
      <c r="C20" s="125">
        <v>2336</v>
      </c>
      <c r="D20" s="125">
        <v>1953</v>
      </c>
      <c r="E20" s="126">
        <f t="shared" si="0"/>
        <v>4289</v>
      </c>
      <c r="F20" s="5"/>
    </row>
    <row r="21" spans="1:6" s="1" customFormat="1" x14ac:dyDescent="0.2">
      <c r="A21" s="31" t="s">
        <v>81</v>
      </c>
      <c r="B21" s="32" t="s">
        <v>136</v>
      </c>
      <c r="C21" s="83">
        <v>0</v>
      </c>
      <c r="D21" s="83">
        <v>0</v>
      </c>
      <c r="E21" s="84">
        <f t="shared" si="0"/>
        <v>0</v>
      </c>
      <c r="F21" s="5"/>
    </row>
    <row r="22" spans="1:6" s="1" customFormat="1" x14ac:dyDescent="0.2">
      <c r="A22" s="31" t="s">
        <v>82</v>
      </c>
      <c r="B22" s="32" t="s">
        <v>83</v>
      </c>
      <c r="C22" s="125">
        <v>9000</v>
      </c>
      <c r="D22" s="125">
        <v>8898</v>
      </c>
      <c r="E22" s="126">
        <f t="shared" si="0"/>
        <v>17898</v>
      </c>
      <c r="F22" s="5"/>
    </row>
    <row r="23" spans="1:6" s="1" customFormat="1" x14ac:dyDescent="0.2">
      <c r="A23" s="31" t="s">
        <v>59</v>
      </c>
      <c r="B23" s="32" t="s">
        <v>60</v>
      </c>
      <c r="C23" s="83">
        <v>6736</v>
      </c>
      <c r="D23" s="83">
        <v>11174</v>
      </c>
      <c r="E23" s="84">
        <f t="shared" si="0"/>
        <v>17910</v>
      </c>
      <c r="F23" s="5"/>
    </row>
    <row r="24" spans="1:6" s="1" customFormat="1" x14ac:dyDescent="0.2">
      <c r="A24" s="31" t="s">
        <v>2</v>
      </c>
      <c r="B24" s="32" t="s">
        <v>96</v>
      </c>
      <c r="C24" s="125">
        <v>136767</v>
      </c>
      <c r="D24" s="125">
        <v>23511</v>
      </c>
      <c r="E24" s="126">
        <f t="shared" si="0"/>
        <v>160278</v>
      </c>
      <c r="F24" s="5"/>
    </row>
    <row r="25" spans="1:6" s="1" customFormat="1" x14ac:dyDescent="0.2">
      <c r="A25" s="31" t="s">
        <v>61</v>
      </c>
      <c r="B25" s="32" t="s">
        <v>62</v>
      </c>
      <c r="C25" s="83">
        <v>677</v>
      </c>
      <c r="D25" s="83">
        <v>2563</v>
      </c>
      <c r="E25" s="84">
        <f t="shared" si="0"/>
        <v>3240</v>
      </c>
      <c r="F25" s="5"/>
    </row>
    <row r="26" spans="1:6" s="1" customFormat="1" x14ac:dyDescent="0.2">
      <c r="A26" s="31" t="s">
        <v>3</v>
      </c>
      <c r="B26" s="32" t="s">
        <v>63</v>
      </c>
      <c r="C26" s="125">
        <v>26359</v>
      </c>
      <c r="D26" s="125">
        <v>11442</v>
      </c>
      <c r="E26" s="126">
        <f t="shared" si="0"/>
        <v>37801</v>
      </c>
      <c r="F26" s="5"/>
    </row>
    <row r="27" spans="1:6" s="1" customFormat="1" x14ac:dyDescent="0.2">
      <c r="A27" s="31" t="s">
        <v>20</v>
      </c>
      <c r="B27" s="32" t="s">
        <v>21</v>
      </c>
      <c r="C27" s="83">
        <v>8220</v>
      </c>
      <c r="D27" s="83">
        <v>2428</v>
      </c>
      <c r="E27" s="84">
        <f t="shared" si="0"/>
        <v>10648</v>
      </c>
      <c r="F27" s="5"/>
    </row>
    <row r="28" spans="1:6" s="1" customFormat="1" x14ac:dyDescent="0.2">
      <c r="A28" s="31" t="s">
        <v>64</v>
      </c>
      <c r="B28" s="32" t="s">
        <v>65</v>
      </c>
      <c r="C28" s="125">
        <v>15076</v>
      </c>
      <c r="D28" s="125">
        <v>12461</v>
      </c>
      <c r="E28" s="126">
        <f t="shared" si="0"/>
        <v>27537</v>
      </c>
      <c r="F28" s="5"/>
    </row>
    <row r="29" spans="1:6" s="1" customFormat="1" x14ac:dyDescent="0.2">
      <c r="A29" s="31" t="s">
        <v>66</v>
      </c>
      <c r="B29" s="32" t="s">
        <v>67</v>
      </c>
      <c r="C29" s="83">
        <v>5642</v>
      </c>
      <c r="D29" s="83">
        <v>8896</v>
      </c>
      <c r="E29" s="84">
        <f t="shared" si="0"/>
        <v>14538</v>
      </c>
      <c r="F29" s="5"/>
    </row>
    <row r="30" spans="1:6" s="1" customFormat="1" x14ac:dyDescent="0.2">
      <c r="A30" s="31" t="s">
        <v>68</v>
      </c>
      <c r="B30" s="32" t="s">
        <v>69</v>
      </c>
      <c r="C30" s="125">
        <v>3148</v>
      </c>
      <c r="D30" s="125">
        <v>2762</v>
      </c>
      <c r="E30" s="126">
        <f t="shared" si="0"/>
        <v>5910</v>
      </c>
      <c r="F30" s="5"/>
    </row>
    <row r="31" spans="1:6" s="1" customFormat="1" x14ac:dyDescent="0.2">
      <c r="A31" s="31" t="s">
        <v>46</v>
      </c>
      <c r="B31" s="32" t="s">
        <v>47</v>
      </c>
      <c r="C31" s="83">
        <v>7461</v>
      </c>
      <c r="D31" s="83">
        <v>2101</v>
      </c>
      <c r="E31" s="84">
        <f t="shared" si="0"/>
        <v>9562</v>
      </c>
      <c r="F31" s="5"/>
    </row>
    <row r="32" spans="1:6" s="1" customFormat="1" x14ac:dyDescent="0.2">
      <c r="A32" s="31" t="s">
        <v>4</v>
      </c>
      <c r="B32" s="32" t="s">
        <v>22</v>
      </c>
      <c r="C32" s="125">
        <v>388656</v>
      </c>
      <c r="D32" s="125">
        <v>42324</v>
      </c>
      <c r="E32" s="126">
        <f t="shared" si="0"/>
        <v>430980</v>
      </c>
      <c r="F32" s="5"/>
    </row>
    <row r="33" spans="1:6" s="1" customFormat="1" x14ac:dyDescent="0.2">
      <c r="A33" s="31" t="s">
        <v>84</v>
      </c>
      <c r="B33" s="32" t="s">
        <v>85</v>
      </c>
      <c r="C33" s="83">
        <v>31616</v>
      </c>
      <c r="D33" s="83">
        <v>11891</v>
      </c>
      <c r="E33" s="84">
        <f t="shared" si="0"/>
        <v>43507</v>
      </c>
      <c r="F33" s="5"/>
    </row>
    <row r="34" spans="1:6" s="1" customFormat="1" x14ac:dyDescent="0.2">
      <c r="A34" s="31" t="s">
        <v>97</v>
      </c>
      <c r="B34" s="32" t="s">
        <v>98</v>
      </c>
      <c r="C34" s="125">
        <v>10923</v>
      </c>
      <c r="D34" s="125">
        <v>7326</v>
      </c>
      <c r="E34" s="126">
        <f t="shared" si="0"/>
        <v>18249</v>
      </c>
      <c r="F34" s="5"/>
    </row>
    <row r="35" spans="1:6" s="1" customFormat="1" x14ac:dyDescent="0.2">
      <c r="A35" s="31" t="s">
        <v>86</v>
      </c>
      <c r="B35" s="32" t="s">
        <v>127</v>
      </c>
      <c r="C35" s="83">
        <v>2272</v>
      </c>
      <c r="D35" s="83">
        <v>1949</v>
      </c>
      <c r="E35" s="84">
        <f t="shared" si="0"/>
        <v>4221</v>
      </c>
      <c r="F35" s="5"/>
    </row>
    <row r="36" spans="1:6" s="1" customFormat="1" x14ac:dyDescent="0.2">
      <c r="A36" s="31" t="s">
        <v>5</v>
      </c>
      <c r="B36" s="32" t="s">
        <v>48</v>
      </c>
      <c r="C36" s="125">
        <v>111480</v>
      </c>
      <c r="D36" s="125">
        <v>3050</v>
      </c>
      <c r="E36" s="126">
        <f t="shared" si="0"/>
        <v>114530</v>
      </c>
      <c r="F36" s="5"/>
    </row>
    <row r="37" spans="1:6" s="1" customFormat="1" x14ac:dyDescent="0.2">
      <c r="A37" s="31" t="s">
        <v>70</v>
      </c>
      <c r="B37" s="32" t="s">
        <v>71</v>
      </c>
      <c r="C37" s="83">
        <v>10907</v>
      </c>
      <c r="D37" s="83">
        <v>4440</v>
      </c>
      <c r="E37" s="84">
        <f t="shared" si="0"/>
        <v>15347</v>
      </c>
      <c r="F37" s="5"/>
    </row>
    <row r="38" spans="1:6" s="1" customFormat="1" x14ac:dyDescent="0.2">
      <c r="A38" s="31" t="s">
        <v>72</v>
      </c>
      <c r="B38" s="32" t="s">
        <v>124</v>
      </c>
      <c r="C38" s="125">
        <v>33458</v>
      </c>
      <c r="D38" s="125">
        <v>9391</v>
      </c>
      <c r="E38" s="126">
        <f t="shared" si="0"/>
        <v>42849</v>
      </c>
      <c r="F38" s="5"/>
    </row>
    <row r="39" spans="1:6" s="1" customFormat="1" x14ac:dyDescent="0.2">
      <c r="A39" s="31" t="s">
        <v>49</v>
      </c>
      <c r="B39" s="32" t="s">
        <v>50</v>
      </c>
      <c r="C39" s="83">
        <v>8512</v>
      </c>
      <c r="D39" s="83">
        <v>2243</v>
      </c>
      <c r="E39" s="84">
        <f t="shared" si="0"/>
        <v>10755</v>
      </c>
      <c r="F39" s="5"/>
    </row>
    <row r="40" spans="1:6" s="1" customFormat="1" x14ac:dyDescent="0.2">
      <c r="A40" s="51" t="s">
        <v>144</v>
      </c>
      <c r="B40" s="32" t="s">
        <v>145</v>
      </c>
      <c r="C40" s="125">
        <v>10996</v>
      </c>
      <c r="D40" s="125">
        <v>539</v>
      </c>
      <c r="E40" s="126">
        <f>SUM(C40:D40)</f>
        <v>11535</v>
      </c>
      <c r="F40" s="5"/>
    </row>
    <row r="41" spans="1:6" s="1" customFormat="1" x14ac:dyDescent="0.2">
      <c r="A41" s="31" t="s">
        <v>23</v>
      </c>
      <c r="B41" s="32" t="s">
        <v>24</v>
      </c>
      <c r="C41" s="83">
        <v>14114</v>
      </c>
      <c r="D41" s="83">
        <v>4851</v>
      </c>
      <c r="E41" s="84">
        <f t="shared" ref="E41:E64" si="1">SUM(C41:D41)</f>
        <v>18965</v>
      </c>
      <c r="F41" s="5"/>
    </row>
    <row r="42" spans="1:6" s="1" customFormat="1" x14ac:dyDescent="0.2">
      <c r="A42" s="31" t="s">
        <v>25</v>
      </c>
      <c r="B42" s="32" t="s">
        <v>26</v>
      </c>
      <c r="C42" s="125">
        <v>432</v>
      </c>
      <c r="D42" s="125">
        <v>1312</v>
      </c>
      <c r="E42" s="126">
        <f t="shared" si="1"/>
        <v>1744</v>
      </c>
      <c r="F42" s="5"/>
    </row>
    <row r="43" spans="1:6" s="1" customFormat="1" x14ac:dyDescent="0.2">
      <c r="A43" s="31" t="s">
        <v>27</v>
      </c>
      <c r="B43" s="32" t="s">
        <v>28</v>
      </c>
      <c r="C43" s="83">
        <v>9205</v>
      </c>
      <c r="D43" s="83">
        <v>24714</v>
      </c>
      <c r="E43" s="84">
        <f t="shared" si="1"/>
        <v>33919</v>
      </c>
      <c r="F43" s="5"/>
    </row>
    <row r="44" spans="1:6" s="1" customFormat="1" x14ac:dyDescent="0.2">
      <c r="A44" s="31" t="s">
        <v>108</v>
      </c>
      <c r="B44" s="32" t="s">
        <v>109</v>
      </c>
      <c r="C44" s="125">
        <v>398</v>
      </c>
      <c r="D44" s="125">
        <v>2546</v>
      </c>
      <c r="E44" s="126">
        <f t="shared" si="1"/>
        <v>2944</v>
      </c>
      <c r="F44" s="5"/>
    </row>
    <row r="45" spans="1:6" s="1" customFormat="1" x14ac:dyDescent="0.2">
      <c r="A45" s="31" t="s">
        <v>132</v>
      </c>
      <c r="B45" s="32" t="s">
        <v>133</v>
      </c>
      <c r="C45" s="83">
        <v>241</v>
      </c>
      <c r="D45" s="83">
        <v>579</v>
      </c>
      <c r="E45" s="84">
        <f>SUM(C45:D45)</f>
        <v>820</v>
      </c>
      <c r="F45" s="5"/>
    </row>
    <row r="46" spans="1:6" s="1" customFormat="1" x14ac:dyDescent="0.2">
      <c r="A46" s="31" t="s">
        <v>6</v>
      </c>
      <c r="B46" s="32" t="s">
        <v>99</v>
      </c>
      <c r="C46" s="125">
        <v>61653</v>
      </c>
      <c r="D46" s="125">
        <v>6802</v>
      </c>
      <c r="E46" s="126">
        <f t="shared" si="1"/>
        <v>68455</v>
      </c>
      <c r="F46" s="5"/>
    </row>
    <row r="47" spans="1:6" s="1" customFormat="1" x14ac:dyDescent="0.2">
      <c r="A47" s="31" t="s">
        <v>29</v>
      </c>
      <c r="B47" s="32" t="s">
        <v>30</v>
      </c>
      <c r="C47" s="83">
        <v>6975</v>
      </c>
      <c r="D47" s="83">
        <v>4809</v>
      </c>
      <c r="E47" s="84">
        <f t="shared" si="1"/>
        <v>11784</v>
      </c>
      <c r="F47" s="5"/>
    </row>
    <row r="48" spans="1:6" s="1" customFormat="1" x14ac:dyDescent="0.2">
      <c r="A48" s="31" t="s">
        <v>31</v>
      </c>
      <c r="B48" s="32" t="s">
        <v>32</v>
      </c>
      <c r="C48" s="125">
        <v>33238</v>
      </c>
      <c r="D48" s="125">
        <v>27956</v>
      </c>
      <c r="E48" s="126">
        <f t="shared" si="1"/>
        <v>61194</v>
      </c>
      <c r="F48" s="5"/>
    </row>
    <row r="49" spans="1:6" s="1" customFormat="1" x14ac:dyDescent="0.2">
      <c r="A49" s="31" t="s">
        <v>51</v>
      </c>
      <c r="B49" s="32" t="s">
        <v>52</v>
      </c>
      <c r="C49" s="83">
        <v>14236</v>
      </c>
      <c r="D49" s="83">
        <v>4773</v>
      </c>
      <c r="E49" s="84">
        <f t="shared" si="1"/>
        <v>19009</v>
      </c>
      <c r="F49" s="5"/>
    </row>
    <row r="50" spans="1:6" s="1" customFormat="1" x14ac:dyDescent="0.2">
      <c r="A50" s="31" t="s">
        <v>7</v>
      </c>
      <c r="B50" s="32" t="s">
        <v>125</v>
      </c>
      <c r="C50" s="125">
        <v>64799</v>
      </c>
      <c r="D50" s="125">
        <v>1880</v>
      </c>
      <c r="E50" s="126">
        <f t="shared" si="1"/>
        <v>66679</v>
      </c>
      <c r="F50" s="5"/>
    </row>
    <row r="51" spans="1:6" s="1" customFormat="1" x14ac:dyDescent="0.2">
      <c r="A51" s="31" t="s">
        <v>100</v>
      </c>
      <c r="B51" s="32" t="s">
        <v>130</v>
      </c>
      <c r="C51" s="83">
        <v>15323</v>
      </c>
      <c r="D51" s="83">
        <v>4424</v>
      </c>
      <c r="E51" s="84">
        <f t="shared" si="1"/>
        <v>19747</v>
      </c>
      <c r="F51" s="5"/>
    </row>
    <row r="52" spans="1:6" s="1" customFormat="1" x14ac:dyDescent="0.2">
      <c r="A52" s="31" t="s">
        <v>33</v>
      </c>
      <c r="B52" s="32" t="s">
        <v>34</v>
      </c>
      <c r="C52" s="125">
        <v>9836</v>
      </c>
      <c r="D52" s="125">
        <v>4123</v>
      </c>
      <c r="E52" s="126">
        <f t="shared" si="1"/>
        <v>13959</v>
      </c>
      <c r="F52" s="5"/>
    </row>
    <row r="53" spans="1:6" s="1" customFormat="1" x14ac:dyDescent="0.2">
      <c r="A53" s="31" t="s">
        <v>87</v>
      </c>
      <c r="B53" s="32" t="s">
        <v>128</v>
      </c>
      <c r="C53" s="83">
        <v>6666</v>
      </c>
      <c r="D53" s="83">
        <v>5320</v>
      </c>
      <c r="E53" s="84">
        <f t="shared" si="1"/>
        <v>11986</v>
      </c>
      <c r="F53" s="5"/>
    </row>
    <row r="54" spans="1:6" s="1" customFormat="1" x14ac:dyDescent="0.2">
      <c r="A54" s="31" t="s">
        <v>88</v>
      </c>
      <c r="B54" s="32" t="s">
        <v>129</v>
      </c>
      <c r="C54" s="125">
        <v>12197</v>
      </c>
      <c r="D54" s="125">
        <v>4081</v>
      </c>
      <c r="E54" s="126">
        <f t="shared" si="1"/>
        <v>16278</v>
      </c>
      <c r="F54" s="5"/>
    </row>
    <row r="55" spans="1:6" s="1" customFormat="1" x14ac:dyDescent="0.2">
      <c r="A55" s="31" t="s">
        <v>8</v>
      </c>
      <c r="B55" s="32" t="s">
        <v>73</v>
      </c>
      <c r="C55" s="83">
        <v>85287</v>
      </c>
      <c r="D55" s="83">
        <v>5153</v>
      </c>
      <c r="E55" s="84">
        <f t="shared" si="1"/>
        <v>90440</v>
      </c>
      <c r="F55" s="5"/>
    </row>
    <row r="56" spans="1:6" s="1" customFormat="1" x14ac:dyDescent="0.2">
      <c r="A56" s="31" t="s">
        <v>9</v>
      </c>
      <c r="B56" s="32" t="s">
        <v>35</v>
      </c>
      <c r="C56" s="125">
        <v>59515</v>
      </c>
      <c r="D56" s="125">
        <v>11180</v>
      </c>
      <c r="E56" s="126">
        <f t="shared" si="1"/>
        <v>70695</v>
      </c>
      <c r="F56" s="5"/>
    </row>
    <row r="57" spans="1:6" s="1" customFormat="1" x14ac:dyDescent="0.2">
      <c r="A57" s="31" t="s">
        <v>101</v>
      </c>
      <c r="B57" s="32" t="s">
        <v>102</v>
      </c>
      <c r="C57" s="83">
        <v>2610</v>
      </c>
      <c r="D57" s="83">
        <v>5318</v>
      </c>
      <c r="E57" s="84">
        <f t="shared" si="1"/>
        <v>7928</v>
      </c>
      <c r="F57" s="5"/>
    </row>
    <row r="58" spans="1:6" s="1" customFormat="1" x14ac:dyDescent="0.2">
      <c r="A58" s="31" t="s">
        <v>53</v>
      </c>
      <c r="B58" s="32" t="s">
        <v>121</v>
      </c>
      <c r="C58" s="125">
        <v>12382</v>
      </c>
      <c r="D58" s="125">
        <v>2800</v>
      </c>
      <c r="E58" s="126">
        <f t="shared" si="1"/>
        <v>15182</v>
      </c>
      <c r="F58" s="5"/>
    </row>
    <row r="59" spans="1:6" s="1" customFormat="1" x14ac:dyDescent="0.2">
      <c r="A59" s="31" t="s">
        <v>103</v>
      </c>
      <c r="B59" s="32" t="s">
        <v>104</v>
      </c>
      <c r="C59" s="83">
        <v>1231</v>
      </c>
      <c r="D59" s="83">
        <v>4566</v>
      </c>
      <c r="E59" s="84">
        <f t="shared" si="1"/>
        <v>5797</v>
      </c>
      <c r="F59" s="5"/>
    </row>
    <row r="60" spans="1:6" s="1" customFormat="1" x14ac:dyDescent="0.2">
      <c r="A60" s="31" t="s">
        <v>36</v>
      </c>
      <c r="B60" s="32" t="s">
        <v>37</v>
      </c>
      <c r="C60" s="125">
        <v>16934</v>
      </c>
      <c r="D60" s="125">
        <v>3887</v>
      </c>
      <c r="E60" s="126">
        <f t="shared" si="1"/>
        <v>20821</v>
      </c>
      <c r="F60" s="5"/>
    </row>
    <row r="61" spans="1:6" s="1" customFormat="1" x14ac:dyDescent="0.2">
      <c r="A61" s="31" t="s">
        <v>89</v>
      </c>
      <c r="B61" s="32" t="s">
        <v>90</v>
      </c>
      <c r="C61" s="83">
        <v>14272</v>
      </c>
      <c r="D61" s="83">
        <v>7966</v>
      </c>
      <c r="E61" s="84">
        <f t="shared" si="1"/>
        <v>22238</v>
      </c>
      <c r="F61" s="5"/>
    </row>
    <row r="62" spans="1:6" s="1" customFormat="1" x14ac:dyDescent="0.2">
      <c r="A62" s="31" t="s">
        <v>105</v>
      </c>
      <c r="B62" s="32" t="s">
        <v>106</v>
      </c>
      <c r="C62" s="125">
        <v>5258</v>
      </c>
      <c r="D62" s="125">
        <v>2030</v>
      </c>
      <c r="E62" s="126">
        <f t="shared" si="1"/>
        <v>7288</v>
      </c>
      <c r="F62" s="5"/>
    </row>
    <row r="63" spans="1:6" s="1" customFormat="1" x14ac:dyDescent="0.2">
      <c r="A63" s="31" t="s">
        <v>38</v>
      </c>
      <c r="B63" s="32" t="s">
        <v>39</v>
      </c>
      <c r="C63" s="83">
        <v>9624</v>
      </c>
      <c r="D63" s="83">
        <v>2565</v>
      </c>
      <c r="E63" s="84">
        <f t="shared" si="1"/>
        <v>12189</v>
      </c>
      <c r="F63" s="5"/>
    </row>
    <row r="64" spans="1:6" s="1" customFormat="1" ht="13.5" thickBot="1" x14ac:dyDescent="0.25">
      <c r="A64" s="31" t="s">
        <v>107</v>
      </c>
      <c r="B64" s="32" t="s">
        <v>131</v>
      </c>
      <c r="C64" s="127">
        <v>6373</v>
      </c>
      <c r="D64" s="127">
        <v>2400</v>
      </c>
      <c r="E64" s="128">
        <f t="shared" si="1"/>
        <v>8773</v>
      </c>
      <c r="F64" s="5"/>
    </row>
    <row r="65" spans="1:6" s="1" customFormat="1" ht="13.5" thickBot="1" x14ac:dyDescent="0.25"/>
    <row r="66" spans="1:6" s="1" customFormat="1" ht="13.5" thickBot="1" x14ac:dyDescent="0.25">
      <c r="A66" s="31" t="s">
        <v>115</v>
      </c>
      <c r="B66" s="32" t="s">
        <v>140</v>
      </c>
      <c r="C66" s="52">
        <v>80683</v>
      </c>
      <c r="D66" s="52">
        <v>1466</v>
      </c>
      <c r="E66" s="53">
        <f>SUM(C66:D66)</f>
        <v>82149</v>
      </c>
      <c r="F66" s="5"/>
    </row>
    <row r="67" spans="1:6" s="1" customFormat="1" x14ac:dyDescent="0.2"/>
    <row r="68" spans="1:6" s="1" customFormat="1" x14ac:dyDescent="0.2">
      <c r="B68" s="20" t="s">
        <v>10</v>
      </c>
      <c r="C68" s="34">
        <f>SUM(C5:C66)</f>
        <v>1766937</v>
      </c>
      <c r="D68" s="34">
        <f t="shared" ref="D68:E68" si="2">SUM(D5:D66)</f>
        <v>474928</v>
      </c>
      <c r="E68" s="34">
        <f t="shared" si="2"/>
        <v>2241865</v>
      </c>
      <c r="F68" s="5"/>
    </row>
    <row r="69" spans="1:6" s="1" customFormat="1" x14ac:dyDescent="0.2">
      <c r="C69" s="5"/>
      <c r="D69" s="5"/>
      <c r="E69" s="5"/>
    </row>
    <row r="70" spans="1:6" ht="15" x14ac:dyDescent="0.25">
      <c r="A70" s="35"/>
      <c r="C70" s="33"/>
      <c r="D70" s="33"/>
      <c r="E70" s="33"/>
      <c r="F70" s="33"/>
    </row>
    <row r="72" spans="1:6" x14ac:dyDescent="0.2">
      <c r="A72" s="36" t="s">
        <v>116</v>
      </c>
      <c r="B72" s="37"/>
      <c r="C72" s="38" t="s">
        <v>13</v>
      </c>
      <c r="D72" s="39" t="s">
        <v>117</v>
      </c>
    </row>
    <row r="73" spans="1:6" x14ac:dyDescent="0.2">
      <c r="A73" s="36"/>
      <c r="B73" s="36"/>
      <c r="C73" s="38" t="s">
        <v>14</v>
      </c>
      <c r="D73" s="39" t="s">
        <v>118</v>
      </c>
    </row>
    <row r="74" spans="1:6" x14ac:dyDescent="0.2">
      <c r="A74" s="36"/>
      <c r="B74" s="36"/>
      <c r="C74" s="38" t="s">
        <v>115</v>
      </c>
      <c r="D74" s="39" t="s">
        <v>119</v>
      </c>
    </row>
    <row r="75" spans="1:6" x14ac:dyDescent="0.2">
      <c r="A75" s="37"/>
      <c r="B75" s="36"/>
      <c r="C75" s="37"/>
      <c r="D75" s="37"/>
    </row>
    <row r="76" spans="1:6" x14ac:dyDescent="0.2">
      <c r="A76" s="37"/>
      <c r="B76" s="37"/>
      <c r="C76" s="36" t="s">
        <v>141</v>
      </c>
      <c r="D76" s="38"/>
      <c r="E76" s="3"/>
      <c r="F76" s="8"/>
    </row>
    <row r="77" spans="1:6" x14ac:dyDescent="0.2">
      <c r="A77" s="37"/>
      <c r="B77" s="37"/>
      <c r="C77" s="37" t="s">
        <v>142</v>
      </c>
      <c r="D77" s="38"/>
      <c r="E77" s="3"/>
      <c r="F77" s="8"/>
    </row>
  </sheetData>
  <mergeCells count="4">
    <mergeCell ref="A2:E2"/>
    <mergeCell ref="C3:E3"/>
    <mergeCell ref="A4:B4"/>
    <mergeCell ref="A1:E1"/>
  </mergeCells>
  <printOptions horizontalCentered="1"/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0"/>
  <sheetViews>
    <sheetView showGridLines="0" showRowColHeaders="0" topLeftCell="C1" zoomScale="95" zoomScaleNormal="95" workbookViewId="0">
      <selection activeCell="D4" sqref="D4:I5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7109375" style="3" customWidth="1"/>
    <col min="7" max="7" width="8.42578125" style="8" customWidth="1"/>
    <col min="8" max="8" width="7.42578125" style="10" customWidth="1"/>
    <col min="9" max="9" width="9.42578125" style="8" customWidth="1"/>
    <col min="10" max="10" width="15.7109375" style="1" customWidth="1"/>
    <col min="11" max="11" width="11.42578125" style="12"/>
    <col min="12" max="16384" width="11.42578125" style="1"/>
  </cols>
  <sheetData>
    <row r="1" spans="4:17" x14ac:dyDescent="0.2">
      <c r="G1" s="3"/>
    </row>
    <row r="2" spans="4:17" x14ac:dyDescent="0.2">
      <c r="K2" s="1"/>
    </row>
    <row r="3" spans="4:17" x14ac:dyDescent="0.2">
      <c r="K3" s="1"/>
    </row>
    <row r="4" spans="4:17" x14ac:dyDescent="0.2">
      <c r="D4" s="63" t="s">
        <v>11</v>
      </c>
      <c r="E4" s="63"/>
      <c r="F4" s="63"/>
      <c r="G4" s="63"/>
      <c r="H4" s="63"/>
      <c r="I4" s="63"/>
      <c r="K4" s="1"/>
      <c r="M4" s="24"/>
      <c r="N4" s="24"/>
      <c r="O4" s="24"/>
    </row>
    <row r="5" spans="4:17" x14ac:dyDescent="0.2">
      <c r="D5" s="63"/>
      <c r="E5" s="63"/>
      <c r="F5" s="63"/>
      <c r="G5" s="63"/>
      <c r="H5" s="63"/>
      <c r="I5" s="63"/>
      <c r="K5" s="1"/>
      <c r="M5" s="24"/>
      <c r="N5" s="24"/>
      <c r="O5" s="24"/>
    </row>
    <row r="6" spans="4:17" ht="38.25" customHeight="1" x14ac:dyDescent="0.2">
      <c r="D6" s="59" t="s">
        <v>143</v>
      </c>
      <c r="E6" s="59"/>
      <c r="F6" s="59"/>
      <c r="G6" s="59"/>
      <c r="H6" s="59"/>
      <c r="I6" s="59"/>
      <c r="K6" s="1"/>
      <c r="M6" s="59"/>
      <c r="N6" s="59"/>
      <c r="O6" s="59"/>
    </row>
    <row r="7" spans="4:17" ht="30.75" customHeight="1" thickBot="1" x14ac:dyDescent="0.25">
      <c r="E7" s="64" t="s">
        <v>12</v>
      </c>
      <c r="F7" s="64"/>
      <c r="G7" s="7" t="s">
        <v>13</v>
      </c>
      <c r="H7" s="9" t="s">
        <v>14</v>
      </c>
      <c r="I7" s="7" t="s">
        <v>10</v>
      </c>
      <c r="K7" s="1"/>
      <c r="M7" s="7"/>
      <c r="N7" s="9"/>
      <c r="O7" s="7"/>
    </row>
    <row r="8" spans="4:17" ht="12.75" customHeight="1" x14ac:dyDescent="0.2">
      <c r="D8" s="72" t="s">
        <v>15</v>
      </c>
      <c r="E8" s="89" t="s">
        <v>4</v>
      </c>
      <c r="F8" s="90" t="s">
        <v>22</v>
      </c>
      <c r="G8" s="91">
        <v>388656</v>
      </c>
      <c r="H8" s="91">
        <v>42324</v>
      </c>
      <c r="I8" s="92">
        <v>430980</v>
      </c>
      <c r="K8" s="1"/>
      <c r="M8" s="26"/>
      <c r="O8" s="23"/>
      <c r="P8" s="5"/>
      <c r="Q8" s="5"/>
    </row>
    <row r="9" spans="4:17" ht="12.75" customHeight="1" x14ac:dyDescent="0.2">
      <c r="D9" s="73"/>
      <c r="E9" s="93" t="s">
        <v>9</v>
      </c>
      <c r="F9" s="94" t="s">
        <v>35</v>
      </c>
      <c r="G9" s="95">
        <v>59515</v>
      </c>
      <c r="H9" s="95">
        <v>11180</v>
      </c>
      <c r="I9" s="96">
        <v>70695</v>
      </c>
      <c r="J9" s="25"/>
      <c r="K9" s="1"/>
      <c r="M9" s="26"/>
      <c r="O9" s="23"/>
      <c r="P9" s="5"/>
      <c r="Q9" s="5"/>
    </row>
    <row r="10" spans="4:17" ht="12.75" customHeight="1" x14ac:dyDescent="0.2">
      <c r="D10" s="73"/>
      <c r="E10" s="93" t="s">
        <v>31</v>
      </c>
      <c r="F10" s="94" t="s">
        <v>32</v>
      </c>
      <c r="G10" s="95">
        <v>33238</v>
      </c>
      <c r="H10" s="95">
        <v>27956</v>
      </c>
      <c r="I10" s="96">
        <v>61194</v>
      </c>
      <c r="J10" s="25"/>
      <c r="K10" s="1"/>
      <c r="M10" s="26"/>
      <c r="O10" s="23"/>
      <c r="P10" s="5"/>
      <c r="Q10" s="5"/>
    </row>
    <row r="11" spans="4:17" ht="12.75" customHeight="1" x14ac:dyDescent="0.2">
      <c r="D11" s="73"/>
      <c r="E11" s="93" t="s">
        <v>27</v>
      </c>
      <c r="F11" s="94" t="s">
        <v>28</v>
      </c>
      <c r="G11" s="95">
        <v>9205</v>
      </c>
      <c r="H11" s="95">
        <v>24714</v>
      </c>
      <c r="I11" s="96">
        <v>33919</v>
      </c>
      <c r="J11" s="25"/>
      <c r="K11" s="1"/>
      <c r="M11" s="26"/>
      <c r="O11" s="23"/>
      <c r="P11" s="5"/>
      <c r="Q11" s="5"/>
    </row>
    <row r="12" spans="4:17" ht="12.75" customHeight="1" x14ac:dyDescent="0.2">
      <c r="D12" s="73"/>
      <c r="E12" s="93" t="s">
        <v>16</v>
      </c>
      <c r="F12" s="94" t="s">
        <v>17</v>
      </c>
      <c r="G12" s="95">
        <v>15909</v>
      </c>
      <c r="H12" s="95">
        <v>6830</v>
      </c>
      <c r="I12" s="96">
        <v>22739</v>
      </c>
      <c r="J12" s="25"/>
      <c r="K12" s="1"/>
      <c r="M12" s="26"/>
      <c r="O12" s="23"/>
      <c r="P12" s="5"/>
      <c r="Q12" s="5"/>
    </row>
    <row r="13" spans="4:17" ht="12.75" customHeight="1" x14ac:dyDescent="0.2">
      <c r="D13" s="73"/>
      <c r="E13" s="93" t="s">
        <v>36</v>
      </c>
      <c r="F13" s="94" t="s">
        <v>37</v>
      </c>
      <c r="G13" s="95">
        <v>16934</v>
      </c>
      <c r="H13" s="95">
        <v>3887</v>
      </c>
      <c r="I13" s="96">
        <v>20821</v>
      </c>
      <c r="J13" s="25"/>
      <c r="K13" s="1"/>
      <c r="M13" s="26"/>
      <c r="O13" s="23"/>
      <c r="P13" s="5"/>
      <c r="Q13" s="5"/>
    </row>
    <row r="14" spans="4:17" ht="12.75" customHeight="1" x14ac:dyDescent="0.2">
      <c r="D14" s="73"/>
      <c r="E14" s="93" t="s">
        <v>18</v>
      </c>
      <c r="F14" s="94" t="s">
        <v>19</v>
      </c>
      <c r="G14" s="95">
        <v>1502</v>
      </c>
      <c r="H14" s="95">
        <v>31892</v>
      </c>
      <c r="I14" s="96">
        <v>33394</v>
      </c>
      <c r="J14" s="25"/>
      <c r="K14" s="1"/>
      <c r="M14" s="26"/>
      <c r="O14" s="23"/>
      <c r="P14" s="5"/>
      <c r="Q14" s="5"/>
    </row>
    <row r="15" spans="4:17" ht="12.75" customHeight="1" x14ac:dyDescent="0.2">
      <c r="D15" s="73"/>
      <c r="E15" s="93" t="s">
        <v>23</v>
      </c>
      <c r="F15" s="94" t="s">
        <v>24</v>
      </c>
      <c r="G15" s="95">
        <v>14114</v>
      </c>
      <c r="H15" s="95">
        <v>4851</v>
      </c>
      <c r="I15" s="96">
        <v>18965</v>
      </c>
      <c r="J15" s="25"/>
      <c r="K15" s="1"/>
      <c r="M15" s="26"/>
      <c r="O15" s="23"/>
      <c r="P15" s="5"/>
      <c r="Q15" s="5"/>
    </row>
    <row r="16" spans="4:17" ht="12.75" customHeight="1" x14ac:dyDescent="0.2">
      <c r="D16" s="73"/>
      <c r="E16" s="93" t="s">
        <v>33</v>
      </c>
      <c r="F16" s="94" t="s">
        <v>34</v>
      </c>
      <c r="G16" s="95">
        <v>9836</v>
      </c>
      <c r="H16" s="95">
        <v>4123</v>
      </c>
      <c r="I16" s="96">
        <v>13959</v>
      </c>
      <c r="J16" s="25"/>
      <c r="K16" s="1"/>
      <c r="M16" s="26"/>
      <c r="O16" s="23"/>
      <c r="P16" s="5"/>
      <c r="Q16" s="5"/>
    </row>
    <row r="17" spans="4:17" ht="12.75" customHeight="1" x14ac:dyDescent="0.2">
      <c r="D17" s="73"/>
      <c r="E17" s="93" t="s">
        <v>38</v>
      </c>
      <c r="F17" s="94" t="s">
        <v>39</v>
      </c>
      <c r="G17" s="95">
        <v>9624</v>
      </c>
      <c r="H17" s="95">
        <v>2565</v>
      </c>
      <c r="I17" s="96">
        <v>12189</v>
      </c>
      <c r="J17" s="25"/>
      <c r="K17" s="1"/>
      <c r="M17" s="26"/>
      <c r="O17" s="23"/>
      <c r="P17" s="5"/>
      <c r="Q17" s="5"/>
    </row>
    <row r="18" spans="4:17" ht="12.75" customHeight="1" x14ac:dyDescent="0.2">
      <c r="D18" s="73"/>
      <c r="E18" s="93" t="s">
        <v>20</v>
      </c>
      <c r="F18" s="94" t="s">
        <v>21</v>
      </c>
      <c r="G18" s="95">
        <v>8220</v>
      </c>
      <c r="H18" s="95">
        <v>2428</v>
      </c>
      <c r="I18" s="96">
        <v>10648</v>
      </c>
      <c r="J18" s="25"/>
      <c r="K18" s="1"/>
      <c r="M18" s="26"/>
      <c r="O18" s="23"/>
      <c r="P18" s="5"/>
      <c r="Q18" s="5"/>
    </row>
    <row r="19" spans="4:17" ht="12.75" customHeight="1" x14ac:dyDescent="0.2">
      <c r="D19" s="73"/>
      <c r="E19" s="97" t="s">
        <v>144</v>
      </c>
      <c r="F19" s="98" t="s">
        <v>145</v>
      </c>
      <c r="G19" s="95">
        <v>10996</v>
      </c>
      <c r="H19" s="95">
        <v>539</v>
      </c>
      <c r="I19" s="96">
        <v>11535</v>
      </c>
      <c r="J19" s="25"/>
      <c r="K19" s="1"/>
      <c r="M19" s="26"/>
      <c r="O19" s="23"/>
      <c r="P19" s="5"/>
      <c r="Q19" s="5"/>
    </row>
    <row r="20" spans="4:17" ht="13.5" customHeight="1" x14ac:dyDescent="0.2">
      <c r="D20" s="73"/>
      <c r="E20" s="93" t="s">
        <v>29</v>
      </c>
      <c r="F20" s="94" t="s">
        <v>30</v>
      </c>
      <c r="G20" s="99">
        <v>6975</v>
      </c>
      <c r="H20" s="99">
        <v>4809</v>
      </c>
      <c r="I20" s="100">
        <v>11784</v>
      </c>
      <c r="J20" s="50"/>
      <c r="K20" s="1"/>
      <c r="M20" s="26"/>
      <c r="O20" s="23"/>
      <c r="P20" s="5"/>
      <c r="Q20" s="5"/>
    </row>
    <row r="21" spans="4:17" ht="13.5" thickBot="1" x14ac:dyDescent="0.25">
      <c r="D21" s="74"/>
      <c r="E21" s="79" t="s">
        <v>25</v>
      </c>
      <c r="F21" s="80" t="s">
        <v>26</v>
      </c>
      <c r="G21" s="101">
        <v>432</v>
      </c>
      <c r="H21" s="101">
        <v>1312</v>
      </c>
      <c r="I21" s="102">
        <v>1744</v>
      </c>
      <c r="J21" s="54">
        <f>SUM(I8:I21)</f>
        <v>754566</v>
      </c>
      <c r="K21" s="1"/>
      <c r="M21" s="26"/>
      <c r="O21" s="23"/>
      <c r="P21" s="5"/>
      <c r="Q21" s="5"/>
    </row>
    <row r="22" spans="4:17" x14ac:dyDescent="0.2">
      <c r="D22" s="65" t="s">
        <v>40</v>
      </c>
      <c r="E22" s="103" t="s">
        <v>5</v>
      </c>
      <c r="F22" s="104" t="s">
        <v>48</v>
      </c>
      <c r="G22" s="105">
        <v>111480</v>
      </c>
      <c r="H22" s="105">
        <v>3050</v>
      </c>
      <c r="I22" s="106">
        <v>114530</v>
      </c>
      <c r="J22" s="25"/>
      <c r="K22" s="1"/>
      <c r="M22" s="26"/>
      <c r="O22" s="23"/>
      <c r="P22" s="5"/>
      <c r="Q22" s="5"/>
    </row>
    <row r="23" spans="4:17" x14ac:dyDescent="0.2">
      <c r="D23" s="66"/>
      <c r="E23" s="107" t="s">
        <v>41</v>
      </c>
      <c r="F23" s="108" t="s">
        <v>134</v>
      </c>
      <c r="G23" s="95">
        <v>26897</v>
      </c>
      <c r="H23" s="95">
        <v>16219</v>
      </c>
      <c r="I23" s="96">
        <v>43116</v>
      </c>
      <c r="J23" s="25"/>
      <c r="K23" s="1"/>
      <c r="M23" s="26"/>
      <c r="O23" s="23"/>
      <c r="P23" s="5"/>
      <c r="Q23" s="5"/>
    </row>
    <row r="24" spans="4:17" x14ac:dyDescent="0.2">
      <c r="D24" s="66"/>
      <c r="E24" s="107" t="s">
        <v>1</v>
      </c>
      <c r="F24" s="108" t="s">
        <v>43</v>
      </c>
      <c r="G24" s="95">
        <v>22729</v>
      </c>
      <c r="H24" s="95">
        <v>9305</v>
      </c>
      <c r="I24" s="96">
        <v>32034</v>
      </c>
      <c r="J24" s="25"/>
      <c r="K24" s="1"/>
      <c r="M24" s="26"/>
      <c r="O24" s="23"/>
      <c r="P24" s="5"/>
      <c r="Q24" s="5"/>
    </row>
    <row r="25" spans="4:17" x14ac:dyDescent="0.2">
      <c r="D25" s="66"/>
      <c r="E25" s="107" t="s">
        <v>42</v>
      </c>
      <c r="F25" s="108" t="s">
        <v>120</v>
      </c>
      <c r="G25" s="95">
        <v>20118</v>
      </c>
      <c r="H25" s="95">
        <v>4029</v>
      </c>
      <c r="I25" s="96">
        <v>24147</v>
      </c>
      <c r="J25" s="25"/>
      <c r="K25" s="1"/>
      <c r="M25" s="26"/>
      <c r="O25" s="23"/>
      <c r="P25" s="5"/>
      <c r="Q25" s="5"/>
    </row>
    <row r="26" spans="4:17" x14ac:dyDescent="0.2">
      <c r="D26" s="66"/>
      <c r="E26" s="107" t="s">
        <v>51</v>
      </c>
      <c r="F26" s="108" t="s">
        <v>52</v>
      </c>
      <c r="G26" s="95">
        <v>14236</v>
      </c>
      <c r="H26" s="95">
        <v>4773</v>
      </c>
      <c r="I26" s="96">
        <v>19009</v>
      </c>
      <c r="J26" s="25"/>
      <c r="K26" s="1"/>
      <c r="M26" s="26"/>
      <c r="O26" s="23"/>
      <c r="P26" s="5"/>
      <c r="Q26" s="5"/>
    </row>
    <row r="27" spans="4:17" x14ac:dyDescent="0.2">
      <c r="D27" s="66"/>
      <c r="E27" s="107" t="s">
        <v>53</v>
      </c>
      <c r="F27" s="108" t="s">
        <v>121</v>
      </c>
      <c r="G27" s="95">
        <v>12382</v>
      </c>
      <c r="H27" s="95">
        <v>2800</v>
      </c>
      <c r="I27" s="96">
        <v>15182</v>
      </c>
      <c r="J27" s="25"/>
      <c r="K27" s="1"/>
      <c r="M27" s="26"/>
      <c r="O27" s="23"/>
      <c r="P27" s="5"/>
      <c r="Q27" s="5"/>
    </row>
    <row r="28" spans="4:17" x14ac:dyDescent="0.2">
      <c r="D28" s="66"/>
      <c r="E28" s="107" t="s">
        <v>46</v>
      </c>
      <c r="F28" s="108" t="s">
        <v>47</v>
      </c>
      <c r="G28" s="95">
        <v>7461</v>
      </c>
      <c r="H28" s="95">
        <v>2101</v>
      </c>
      <c r="I28" s="96">
        <v>9562</v>
      </c>
      <c r="J28" s="25"/>
      <c r="K28" s="1"/>
      <c r="M28" s="26"/>
      <c r="O28" s="23"/>
      <c r="P28" s="5"/>
      <c r="Q28" s="5"/>
    </row>
    <row r="29" spans="4:17" x14ac:dyDescent="0.2">
      <c r="D29" s="66"/>
      <c r="E29" s="107" t="s">
        <v>49</v>
      </c>
      <c r="F29" s="108" t="s">
        <v>50</v>
      </c>
      <c r="G29" s="95">
        <v>8512</v>
      </c>
      <c r="H29" s="95">
        <v>2243</v>
      </c>
      <c r="I29" s="96">
        <v>10755</v>
      </c>
      <c r="J29" s="50"/>
      <c r="K29" s="1"/>
      <c r="M29" s="26"/>
      <c r="O29" s="23"/>
      <c r="P29" s="5"/>
      <c r="Q29" s="5"/>
    </row>
    <row r="30" spans="4:17" ht="13.5" thickBot="1" x14ac:dyDescent="0.25">
      <c r="D30" s="66"/>
      <c r="E30" s="109" t="s">
        <v>44</v>
      </c>
      <c r="F30" s="110" t="s">
        <v>45</v>
      </c>
      <c r="G30" s="87">
        <v>2336</v>
      </c>
      <c r="H30" s="87">
        <v>1953</v>
      </c>
      <c r="I30" s="88">
        <v>4289</v>
      </c>
      <c r="J30" s="54">
        <f>SUM(I22:I30)</f>
        <v>272624</v>
      </c>
      <c r="K30" s="1"/>
      <c r="M30" s="26"/>
      <c r="O30" s="23"/>
      <c r="P30" s="5"/>
      <c r="Q30" s="5"/>
    </row>
    <row r="31" spans="4:17" x14ac:dyDescent="0.2">
      <c r="D31" s="67" t="s">
        <v>54</v>
      </c>
      <c r="E31" s="111" t="s">
        <v>8</v>
      </c>
      <c r="F31" s="112" t="s">
        <v>73</v>
      </c>
      <c r="G31" s="113">
        <v>85287</v>
      </c>
      <c r="H31" s="113">
        <v>5153</v>
      </c>
      <c r="I31" s="114">
        <v>90440</v>
      </c>
      <c r="J31" s="25"/>
      <c r="K31" s="1"/>
      <c r="M31" s="26"/>
      <c r="O31" s="23"/>
      <c r="P31" s="5"/>
      <c r="Q31" s="5"/>
    </row>
    <row r="32" spans="4:17" x14ac:dyDescent="0.2">
      <c r="D32" s="68"/>
      <c r="E32" s="93" t="s">
        <v>7</v>
      </c>
      <c r="F32" s="94" t="s">
        <v>125</v>
      </c>
      <c r="G32" s="95">
        <v>64799</v>
      </c>
      <c r="H32" s="95">
        <v>1880</v>
      </c>
      <c r="I32" s="96">
        <v>66679</v>
      </c>
      <c r="J32" s="25"/>
      <c r="K32" s="1"/>
      <c r="M32" s="26"/>
      <c r="O32" s="23"/>
      <c r="P32" s="5"/>
      <c r="Q32" s="5"/>
    </row>
    <row r="33" spans="4:17" x14ac:dyDescent="0.2">
      <c r="D33" s="68"/>
      <c r="E33" s="93" t="s">
        <v>58</v>
      </c>
      <c r="F33" s="94" t="s">
        <v>123</v>
      </c>
      <c r="G33" s="95">
        <v>25037</v>
      </c>
      <c r="H33" s="95">
        <v>16574</v>
      </c>
      <c r="I33" s="96">
        <v>41611</v>
      </c>
      <c r="J33" s="25"/>
      <c r="K33" s="1"/>
      <c r="M33" s="26"/>
      <c r="O33" s="23"/>
      <c r="P33" s="5"/>
      <c r="Q33" s="5"/>
    </row>
    <row r="34" spans="4:17" x14ac:dyDescent="0.2">
      <c r="D34" s="68"/>
      <c r="E34" s="93" t="s">
        <v>72</v>
      </c>
      <c r="F34" s="94" t="s">
        <v>124</v>
      </c>
      <c r="G34" s="95">
        <v>33458</v>
      </c>
      <c r="H34" s="95">
        <v>9391</v>
      </c>
      <c r="I34" s="96">
        <v>42849</v>
      </c>
      <c r="J34" s="25"/>
      <c r="K34" s="1"/>
      <c r="M34" s="26"/>
      <c r="O34" s="23"/>
      <c r="P34" s="5"/>
      <c r="Q34" s="5"/>
    </row>
    <row r="35" spans="4:17" x14ac:dyDescent="0.2">
      <c r="D35" s="68"/>
      <c r="E35" s="93" t="s">
        <v>3</v>
      </c>
      <c r="F35" s="94" t="s">
        <v>63</v>
      </c>
      <c r="G35" s="95">
        <v>26359</v>
      </c>
      <c r="H35" s="95">
        <v>11442</v>
      </c>
      <c r="I35" s="96">
        <v>37801</v>
      </c>
      <c r="J35" s="25"/>
      <c r="K35" s="1"/>
      <c r="M35" s="26"/>
      <c r="O35" s="23"/>
      <c r="P35" s="5"/>
      <c r="Q35" s="5"/>
    </row>
    <row r="36" spans="4:17" x14ac:dyDescent="0.2">
      <c r="D36" s="68"/>
      <c r="E36" s="93" t="s">
        <v>64</v>
      </c>
      <c r="F36" s="94" t="s">
        <v>65</v>
      </c>
      <c r="G36" s="95">
        <v>15076</v>
      </c>
      <c r="H36" s="95">
        <v>12461</v>
      </c>
      <c r="I36" s="96">
        <v>27537</v>
      </c>
      <c r="J36" s="25"/>
      <c r="K36" s="1"/>
      <c r="M36" s="26"/>
      <c r="O36" s="23"/>
      <c r="P36" s="5"/>
      <c r="Q36" s="5"/>
    </row>
    <row r="37" spans="4:17" x14ac:dyDescent="0.2">
      <c r="D37" s="68"/>
      <c r="E37" s="93" t="s">
        <v>59</v>
      </c>
      <c r="F37" s="94" t="s">
        <v>60</v>
      </c>
      <c r="G37" s="95">
        <v>6736</v>
      </c>
      <c r="H37" s="95">
        <v>11174</v>
      </c>
      <c r="I37" s="96">
        <v>17910</v>
      </c>
      <c r="J37" s="25"/>
      <c r="K37" s="1"/>
      <c r="M37" s="26"/>
      <c r="O37" s="23"/>
      <c r="P37" s="5"/>
      <c r="Q37" s="5"/>
    </row>
    <row r="38" spans="4:17" x14ac:dyDescent="0.2">
      <c r="D38" s="68"/>
      <c r="E38" s="93" t="s">
        <v>66</v>
      </c>
      <c r="F38" s="94" t="s">
        <v>67</v>
      </c>
      <c r="G38" s="95">
        <v>5642</v>
      </c>
      <c r="H38" s="95">
        <v>8896</v>
      </c>
      <c r="I38" s="96">
        <v>14538</v>
      </c>
      <c r="J38" s="25"/>
      <c r="K38" s="1"/>
      <c r="M38" s="26"/>
      <c r="O38" s="23"/>
      <c r="P38" s="5"/>
      <c r="Q38" s="5"/>
    </row>
    <row r="39" spans="4:17" x14ac:dyDescent="0.2">
      <c r="D39" s="68"/>
      <c r="E39" s="93" t="s">
        <v>55</v>
      </c>
      <c r="F39" s="94" t="s">
        <v>122</v>
      </c>
      <c r="G39" s="95">
        <v>5282</v>
      </c>
      <c r="H39" s="95">
        <v>8138</v>
      </c>
      <c r="I39" s="96">
        <v>13420</v>
      </c>
      <c r="J39" s="25"/>
      <c r="K39" s="1"/>
      <c r="M39" s="26"/>
      <c r="O39" s="23"/>
      <c r="P39" s="5"/>
      <c r="Q39" s="5"/>
    </row>
    <row r="40" spans="4:17" x14ac:dyDescent="0.2">
      <c r="D40" s="68"/>
      <c r="E40" s="93" t="s">
        <v>70</v>
      </c>
      <c r="F40" s="94" t="s">
        <v>71</v>
      </c>
      <c r="G40" s="95">
        <v>10907</v>
      </c>
      <c r="H40" s="95">
        <v>4440</v>
      </c>
      <c r="I40" s="96">
        <v>15347</v>
      </c>
      <c r="J40" s="25"/>
      <c r="K40" s="1"/>
      <c r="M40" s="26"/>
      <c r="O40" s="23"/>
      <c r="P40" s="5"/>
      <c r="Q40" s="5"/>
    </row>
    <row r="41" spans="4:17" x14ac:dyDescent="0.2">
      <c r="D41" s="68"/>
      <c r="E41" s="93" t="s">
        <v>56</v>
      </c>
      <c r="F41" s="94" t="s">
        <v>57</v>
      </c>
      <c r="G41" s="95">
        <v>13857</v>
      </c>
      <c r="H41" s="95">
        <v>3412</v>
      </c>
      <c r="I41" s="96">
        <v>17269</v>
      </c>
      <c r="J41" s="25"/>
      <c r="K41" s="1"/>
      <c r="M41" s="26"/>
      <c r="O41" s="23"/>
      <c r="P41" s="5"/>
      <c r="Q41" s="5"/>
    </row>
    <row r="42" spans="4:17" x14ac:dyDescent="0.2">
      <c r="D42" s="68"/>
      <c r="E42" s="93" t="s">
        <v>61</v>
      </c>
      <c r="F42" s="94" t="s">
        <v>62</v>
      </c>
      <c r="G42" s="95">
        <v>677</v>
      </c>
      <c r="H42" s="95">
        <v>2563</v>
      </c>
      <c r="I42" s="96">
        <v>3240</v>
      </c>
      <c r="K42" s="1"/>
      <c r="M42" s="26"/>
      <c r="O42" s="23"/>
      <c r="P42" s="5"/>
      <c r="Q42" s="5"/>
    </row>
    <row r="43" spans="4:17" x14ac:dyDescent="0.2">
      <c r="D43" s="68"/>
      <c r="E43" s="93" t="s">
        <v>68</v>
      </c>
      <c r="F43" s="94" t="s">
        <v>69</v>
      </c>
      <c r="G43" s="95">
        <v>3148</v>
      </c>
      <c r="H43" s="95">
        <v>2762</v>
      </c>
      <c r="I43" s="96">
        <v>5910</v>
      </c>
      <c r="J43" s="50"/>
      <c r="K43" s="1"/>
      <c r="M43" s="26"/>
      <c r="O43" s="23"/>
      <c r="P43" s="5"/>
      <c r="Q43" s="5"/>
    </row>
    <row r="44" spans="4:17" ht="12.75" customHeight="1" thickBot="1" x14ac:dyDescent="0.25">
      <c r="D44" s="69"/>
      <c r="E44" s="79" t="s">
        <v>108</v>
      </c>
      <c r="F44" s="80" t="s">
        <v>109</v>
      </c>
      <c r="G44" s="87">
        <v>398</v>
      </c>
      <c r="H44" s="87">
        <v>2546</v>
      </c>
      <c r="I44" s="88">
        <v>2944</v>
      </c>
      <c r="J44" s="54">
        <f>SUM(I31:I44)</f>
        <v>397495</v>
      </c>
      <c r="K44" s="1"/>
      <c r="M44" s="26"/>
      <c r="O44" s="23"/>
      <c r="P44" s="5"/>
      <c r="Q44" s="5"/>
    </row>
    <row r="45" spans="4:17" x14ac:dyDescent="0.2">
      <c r="D45" s="70" t="s">
        <v>74</v>
      </c>
      <c r="E45" s="103" t="s">
        <v>0</v>
      </c>
      <c r="F45" s="104" t="s">
        <v>80</v>
      </c>
      <c r="G45" s="113">
        <v>208165</v>
      </c>
      <c r="H45" s="113">
        <v>5873</v>
      </c>
      <c r="I45" s="114">
        <v>214038</v>
      </c>
      <c r="J45" s="25"/>
      <c r="K45" s="1"/>
      <c r="M45" s="26"/>
      <c r="O45" s="23"/>
      <c r="P45" s="5"/>
      <c r="Q45" s="5"/>
    </row>
    <row r="46" spans="4:17" x14ac:dyDescent="0.2">
      <c r="D46" s="70"/>
      <c r="E46" s="107" t="s">
        <v>84</v>
      </c>
      <c r="F46" s="108" t="s">
        <v>85</v>
      </c>
      <c r="G46" s="95">
        <v>31616</v>
      </c>
      <c r="H46" s="95">
        <v>11891</v>
      </c>
      <c r="I46" s="96">
        <v>43507</v>
      </c>
      <c r="J46" s="25"/>
      <c r="K46" s="1"/>
      <c r="M46" s="26"/>
      <c r="O46" s="23"/>
      <c r="P46" s="5"/>
      <c r="Q46" s="5"/>
    </row>
    <row r="47" spans="4:17" x14ac:dyDescent="0.2">
      <c r="D47" s="70"/>
      <c r="E47" s="107" t="s">
        <v>75</v>
      </c>
      <c r="F47" s="108" t="s">
        <v>126</v>
      </c>
      <c r="G47" s="95">
        <v>3540</v>
      </c>
      <c r="H47" s="95">
        <v>39369</v>
      </c>
      <c r="I47" s="96">
        <v>42909</v>
      </c>
      <c r="J47" s="25"/>
      <c r="K47" s="1"/>
      <c r="M47" s="26"/>
      <c r="O47" s="23"/>
      <c r="P47" s="5"/>
      <c r="Q47" s="5"/>
    </row>
    <row r="48" spans="4:17" x14ac:dyDescent="0.2">
      <c r="D48" s="70"/>
      <c r="E48" s="107" t="s">
        <v>89</v>
      </c>
      <c r="F48" s="108" t="s">
        <v>90</v>
      </c>
      <c r="G48" s="95">
        <v>14272</v>
      </c>
      <c r="H48" s="95">
        <v>7966</v>
      </c>
      <c r="I48" s="96">
        <v>22238</v>
      </c>
      <c r="J48" s="25"/>
      <c r="K48" s="1"/>
      <c r="M48" s="26"/>
      <c r="O48" s="23"/>
      <c r="P48" s="5"/>
      <c r="Q48" s="5"/>
    </row>
    <row r="49" spans="4:17" x14ac:dyDescent="0.2">
      <c r="D49" s="70"/>
      <c r="E49" s="107" t="s">
        <v>88</v>
      </c>
      <c r="F49" s="108" t="s">
        <v>129</v>
      </c>
      <c r="G49" s="95">
        <v>12197</v>
      </c>
      <c r="H49" s="95">
        <v>4081</v>
      </c>
      <c r="I49" s="96">
        <v>16278</v>
      </c>
      <c r="J49" s="25"/>
      <c r="K49" s="1"/>
      <c r="M49" s="26"/>
      <c r="O49" s="23"/>
      <c r="P49" s="5"/>
      <c r="Q49" s="5"/>
    </row>
    <row r="50" spans="4:17" x14ac:dyDescent="0.2">
      <c r="D50" s="70"/>
      <c r="E50" s="107" t="s">
        <v>82</v>
      </c>
      <c r="F50" s="108" t="s">
        <v>83</v>
      </c>
      <c r="G50" s="95">
        <v>9000</v>
      </c>
      <c r="H50" s="95">
        <v>8898</v>
      </c>
      <c r="I50" s="96">
        <v>17898</v>
      </c>
      <c r="J50" s="25"/>
      <c r="K50" s="1"/>
      <c r="M50" s="26"/>
      <c r="O50" s="23"/>
      <c r="P50" s="5"/>
      <c r="Q50" s="5"/>
    </row>
    <row r="51" spans="4:17" x14ac:dyDescent="0.2">
      <c r="D51" s="70"/>
      <c r="E51" s="107" t="s">
        <v>87</v>
      </c>
      <c r="F51" s="108" t="s">
        <v>128</v>
      </c>
      <c r="G51" s="95">
        <v>6666</v>
      </c>
      <c r="H51" s="95">
        <v>5320</v>
      </c>
      <c r="I51" s="96">
        <v>11986</v>
      </c>
      <c r="J51" s="25"/>
      <c r="K51" s="1"/>
      <c r="M51" s="26"/>
      <c r="O51" s="23"/>
      <c r="P51" s="5"/>
      <c r="Q51" s="5"/>
    </row>
    <row r="52" spans="4:17" x14ac:dyDescent="0.2">
      <c r="D52" s="70"/>
      <c r="E52" s="107" t="s">
        <v>78</v>
      </c>
      <c r="F52" s="108" t="s">
        <v>79</v>
      </c>
      <c r="G52" s="95">
        <v>3905</v>
      </c>
      <c r="H52" s="95">
        <v>1641</v>
      </c>
      <c r="I52" s="96">
        <v>5546</v>
      </c>
      <c r="J52" s="25"/>
      <c r="K52" s="1"/>
      <c r="M52" s="26"/>
      <c r="O52" s="23"/>
      <c r="P52" s="5"/>
      <c r="Q52" s="5"/>
    </row>
    <row r="53" spans="4:17" x14ac:dyDescent="0.2">
      <c r="D53" s="70"/>
      <c r="E53" s="107" t="s">
        <v>86</v>
      </c>
      <c r="F53" s="108" t="s">
        <v>127</v>
      </c>
      <c r="G53" s="95">
        <v>2272</v>
      </c>
      <c r="H53" s="95">
        <v>1949</v>
      </c>
      <c r="I53" s="96">
        <v>4221</v>
      </c>
      <c r="J53" s="25"/>
      <c r="K53" s="1"/>
      <c r="M53" s="26"/>
      <c r="O53" s="23"/>
      <c r="P53" s="5"/>
      <c r="Q53" s="5"/>
    </row>
    <row r="54" spans="4:17" x14ac:dyDescent="0.2">
      <c r="D54" s="70"/>
      <c r="E54" s="107" t="s">
        <v>76</v>
      </c>
      <c r="F54" s="108" t="s">
        <v>77</v>
      </c>
      <c r="G54" s="95">
        <v>2272</v>
      </c>
      <c r="H54" s="95">
        <v>2257</v>
      </c>
      <c r="I54" s="96">
        <v>4529</v>
      </c>
      <c r="K54" s="1"/>
      <c r="M54" s="26"/>
      <c r="O54" s="23"/>
      <c r="P54" s="5"/>
      <c r="Q54" s="5"/>
    </row>
    <row r="55" spans="4:17" ht="12.75" customHeight="1" x14ac:dyDescent="0.2">
      <c r="D55" s="70"/>
      <c r="E55" s="107" t="s">
        <v>132</v>
      </c>
      <c r="F55" s="108" t="s">
        <v>133</v>
      </c>
      <c r="G55" s="95">
        <v>241</v>
      </c>
      <c r="H55" s="95">
        <v>579</v>
      </c>
      <c r="I55" s="96">
        <v>820</v>
      </c>
      <c r="J55" s="50"/>
      <c r="K55" s="1"/>
      <c r="M55" s="26"/>
      <c r="O55" s="23"/>
      <c r="P55" s="5"/>
      <c r="Q55" s="5"/>
    </row>
    <row r="56" spans="4:17" ht="13.5" thickBot="1" x14ac:dyDescent="0.25">
      <c r="D56" s="71"/>
      <c r="E56" s="109" t="s">
        <v>81</v>
      </c>
      <c r="F56" s="110" t="s">
        <v>136</v>
      </c>
      <c r="G56" s="87">
        <v>0</v>
      </c>
      <c r="H56" s="87">
        <v>0</v>
      </c>
      <c r="I56" s="88">
        <v>0</v>
      </c>
      <c r="J56" s="54">
        <f>SUM(I45:I56)</f>
        <v>383970</v>
      </c>
      <c r="K56" s="1"/>
      <c r="M56" s="26"/>
      <c r="O56" s="23"/>
      <c r="P56" s="5"/>
      <c r="Q56" s="5"/>
    </row>
    <row r="57" spans="4:17" x14ac:dyDescent="0.2">
      <c r="D57" s="60" t="s">
        <v>91</v>
      </c>
      <c r="E57" s="111" t="s">
        <v>2</v>
      </c>
      <c r="F57" s="112" t="s">
        <v>96</v>
      </c>
      <c r="G57" s="113">
        <v>136767</v>
      </c>
      <c r="H57" s="113">
        <v>23511</v>
      </c>
      <c r="I57" s="114">
        <v>160278</v>
      </c>
      <c r="J57" s="25"/>
      <c r="K57" s="1"/>
      <c r="M57" s="26"/>
      <c r="O57" s="23"/>
      <c r="P57" s="5"/>
      <c r="Q57" s="5"/>
    </row>
    <row r="58" spans="4:17" x14ac:dyDescent="0.2">
      <c r="D58" s="61"/>
      <c r="E58" s="93" t="s">
        <v>6</v>
      </c>
      <c r="F58" s="94" t="s">
        <v>99</v>
      </c>
      <c r="G58" s="95">
        <v>61653</v>
      </c>
      <c r="H58" s="95">
        <v>6802</v>
      </c>
      <c r="I58" s="96">
        <v>68455</v>
      </c>
      <c r="J58" s="25"/>
      <c r="K58" s="1"/>
      <c r="M58" s="26"/>
      <c r="O58" s="23"/>
      <c r="P58" s="5"/>
      <c r="Q58" s="5"/>
    </row>
    <row r="59" spans="4:17" x14ac:dyDescent="0.2">
      <c r="D59" s="61"/>
      <c r="E59" s="93" t="s">
        <v>93</v>
      </c>
      <c r="F59" s="94" t="s">
        <v>135</v>
      </c>
      <c r="G59" s="95">
        <v>28369</v>
      </c>
      <c r="H59" s="95">
        <v>4330</v>
      </c>
      <c r="I59" s="96">
        <v>32699</v>
      </c>
      <c r="J59" s="25"/>
      <c r="K59" s="1"/>
      <c r="M59" s="26"/>
      <c r="O59" s="23"/>
      <c r="P59" s="5"/>
      <c r="Q59" s="5"/>
    </row>
    <row r="60" spans="4:17" x14ac:dyDescent="0.2">
      <c r="D60" s="61"/>
      <c r="E60" s="93" t="s">
        <v>100</v>
      </c>
      <c r="F60" s="94" t="s">
        <v>130</v>
      </c>
      <c r="G60" s="95">
        <v>15323</v>
      </c>
      <c r="H60" s="95">
        <v>4424</v>
      </c>
      <c r="I60" s="96">
        <v>19747</v>
      </c>
      <c r="J60" s="25"/>
      <c r="K60" s="1"/>
      <c r="M60" s="26"/>
      <c r="O60" s="23"/>
      <c r="P60" s="5"/>
      <c r="Q60" s="5"/>
    </row>
    <row r="61" spans="4:17" x14ac:dyDescent="0.2">
      <c r="D61" s="61"/>
      <c r="E61" s="93" t="s">
        <v>97</v>
      </c>
      <c r="F61" s="94" t="s">
        <v>98</v>
      </c>
      <c r="G61" s="95">
        <v>10923</v>
      </c>
      <c r="H61" s="95">
        <v>7326</v>
      </c>
      <c r="I61" s="96">
        <v>18249</v>
      </c>
      <c r="J61" s="25"/>
      <c r="K61" s="1"/>
      <c r="M61" s="26"/>
      <c r="O61" s="23"/>
      <c r="P61" s="5"/>
      <c r="Q61" s="5"/>
    </row>
    <row r="62" spans="4:17" x14ac:dyDescent="0.2">
      <c r="D62" s="61"/>
      <c r="E62" s="93" t="s">
        <v>92</v>
      </c>
      <c r="F62" s="94" t="s">
        <v>137</v>
      </c>
      <c r="G62" s="95">
        <v>13135</v>
      </c>
      <c r="H62" s="95">
        <v>3488</v>
      </c>
      <c r="I62" s="96">
        <v>16623</v>
      </c>
      <c r="J62" s="25"/>
      <c r="K62" s="1"/>
      <c r="M62" s="26"/>
      <c r="O62" s="23"/>
      <c r="P62" s="5"/>
      <c r="Q62" s="5"/>
    </row>
    <row r="63" spans="4:17" x14ac:dyDescent="0.2">
      <c r="D63" s="61"/>
      <c r="E63" s="93" t="s">
        <v>105</v>
      </c>
      <c r="F63" s="94" t="s">
        <v>106</v>
      </c>
      <c r="G63" s="95">
        <v>5258</v>
      </c>
      <c r="H63" s="95">
        <v>2030</v>
      </c>
      <c r="I63" s="96">
        <v>7288</v>
      </c>
      <c r="J63" s="25"/>
      <c r="K63" s="1"/>
      <c r="M63" s="26"/>
      <c r="O63" s="23"/>
      <c r="P63" s="5"/>
      <c r="Q63" s="5"/>
    </row>
    <row r="64" spans="4:17" x14ac:dyDescent="0.2">
      <c r="D64" s="61"/>
      <c r="E64" s="93" t="s">
        <v>94</v>
      </c>
      <c r="F64" s="94" t="s">
        <v>95</v>
      </c>
      <c r="G64" s="95">
        <v>2496</v>
      </c>
      <c r="H64" s="95">
        <v>2728</v>
      </c>
      <c r="I64" s="96">
        <v>5224</v>
      </c>
      <c r="J64" s="25"/>
      <c r="K64" s="1"/>
      <c r="M64" s="26"/>
      <c r="O64" s="23"/>
      <c r="P64" s="5"/>
      <c r="Q64" s="5"/>
    </row>
    <row r="65" spans="4:17" x14ac:dyDescent="0.2">
      <c r="D65" s="61"/>
      <c r="E65" s="111" t="s">
        <v>101</v>
      </c>
      <c r="F65" s="112" t="s">
        <v>102</v>
      </c>
      <c r="G65" s="113">
        <v>2610</v>
      </c>
      <c r="H65" s="113">
        <v>5318</v>
      </c>
      <c r="I65" s="114">
        <v>7928</v>
      </c>
      <c r="K65" s="1"/>
      <c r="M65" s="26"/>
      <c r="O65" s="23"/>
      <c r="P65" s="5"/>
      <c r="Q65" s="5"/>
    </row>
    <row r="66" spans="4:17" x14ac:dyDescent="0.2">
      <c r="D66" s="61"/>
      <c r="E66" s="93" t="s">
        <v>107</v>
      </c>
      <c r="F66" s="94" t="s">
        <v>131</v>
      </c>
      <c r="G66" s="95">
        <v>6373</v>
      </c>
      <c r="H66" s="95">
        <v>2400</v>
      </c>
      <c r="I66" s="96">
        <v>8773</v>
      </c>
      <c r="J66" s="50"/>
      <c r="K66" s="1"/>
      <c r="M66" s="26"/>
      <c r="O66" s="23"/>
      <c r="P66" s="5"/>
      <c r="Q66" s="5"/>
    </row>
    <row r="67" spans="4:17" ht="13.5" thickBot="1" x14ac:dyDescent="0.25">
      <c r="D67" s="62"/>
      <c r="E67" s="79" t="s">
        <v>103</v>
      </c>
      <c r="F67" s="80" t="s">
        <v>104</v>
      </c>
      <c r="G67" s="87">
        <v>1231</v>
      </c>
      <c r="H67" s="87">
        <v>4566</v>
      </c>
      <c r="I67" s="88">
        <v>5797</v>
      </c>
      <c r="J67" s="54">
        <f>SUM(I57:I67)</f>
        <v>351061</v>
      </c>
      <c r="K67" s="1"/>
      <c r="M67" s="26"/>
      <c r="O67" s="23"/>
      <c r="P67" s="5"/>
      <c r="Q67" s="5"/>
    </row>
    <row r="68" spans="4:17" ht="13.5" thickBot="1" x14ac:dyDescent="0.25">
      <c r="I68" s="49"/>
      <c r="J68" s="55"/>
      <c r="K68" s="1"/>
      <c r="M68" s="26"/>
      <c r="O68" s="23"/>
      <c r="P68" s="5"/>
      <c r="Q68" s="5"/>
    </row>
    <row r="69" spans="4:17" ht="15.75" thickBot="1" x14ac:dyDescent="0.25">
      <c r="E69" s="115" t="s">
        <v>115</v>
      </c>
      <c r="F69" s="116" t="s">
        <v>84</v>
      </c>
      <c r="G69" s="117">
        <v>80683</v>
      </c>
      <c r="H69" s="117">
        <v>1466</v>
      </c>
      <c r="I69" s="118">
        <v>82149</v>
      </c>
      <c r="J69" s="53">
        <f>SUM(I69)</f>
        <v>82149</v>
      </c>
      <c r="K69" s="1"/>
      <c r="O69" s="23"/>
      <c r="P69" s="5"/>
    </row>
    <row r="70" spans="4:17" ht="13.5" thickBot="1" x14ac:dyDescent="0.25">
      <c r="K70" s="1"/>
      <c r="O70" s="23"/>
      <c r="P70" s="5"/>
    </row>
    <row r="71" spans="4:17" ht="13.5" thickBot="1" x14ac:dyDescent="0.25">
      <c r="F71" s="3" t="s">
        <v>10</v>
      </c>
      <c r="J71" s="21">
        <f>J69+J67+J56++J44+J30+J21</f>
        <v>2241865</v>
      </c>
      <c r="K71" s="1"/>
    </row>
    <row r="72" spans="4:17" x14ac:dyDescent="0.2">
      <c r="K72" s="1"/>
    </row>
    <row r="73" spans="4:17" x14ac:dyDescent="0.2">
      <c r="D73" s="1" t="s">
        <v>116</v>
      </c>
      <c r="J73" s="4"/>
      <c r="K73" s="1"/>
    </row>
    <row r="74" spans="4:17" x14ac:dyDescent="0.2">
      <c r="E74" s="1"/>
      <c r="F74" s="2" t="s">
        <v>13</v>
      </c>
      <c r="G74" s="22" t="s">
        <v>117</v>
      </c>
      <c r="J74" s="4"/>
      <c r="K74" s="1"/>
    </row>
    <row r="75" spans="4:17" x14ac:dyDescent="0.2">
      <c r="E75" s="1"/>
      <c r="F75" s="2" t="s">
        <v>14</v>
      </c>
      <c r="G75" s="22" t="s">
        <v>118</v>
      </c>
      <c r="H75" s="1"/>
      <c r="I75" s="1"/>
      <c r="J75" s="4"/>
      <c r="K75" s="1"/>
    </row>
    <row r="76" spans="4:17" x14ac:dyDescent="0.2">
      <c r="E76" s="1"/>
      <c r="F76" s="2" t="s">
        <v>115</v>
      </c>
      <c r="G76" s="22" t="s">
        <v>119</v>
      </c>
      <c r="J76" s="4"/>
      <c r="K76" s="1"/>
    </row>
    <row r="77" spans="4:17" x14ac:dyDescent="0.2">
      <c r="J77" s="4"/>
      <c r="K77" s="1"/>
    </row>
    <row r="78" spans="4:17" x14ac:dyDescent="0.2">
      <c r="J78" s="4"/>
      <c r="K78" s="1"/>
    </row>
    <row r="79" spans="4:17" x14ac:dyDescent="0.2">
      <c r="J79" s="4"/>
      <c r="K79" s="1"/>
    </row>
    <row r="80" spans="4:17" x14ac:dyDescent="0.2">
      <c r="J80" s="4"/>
    </row>
  </sheetData>
  <mergeCells count="9">
    <mergeCell ref="M6:O6"/>
    <mergeCell ref="D57:D67"/>
    <mergeCell ref="D4:I5"/>
    <mergeCell ref="E7:F7"/>
    <mergeCell ref="D6:I6"/>
    <mergeCell ref="D22:D30"/>
    <mergeCell ref="D31:D44"/>
    <mergeCell ref="D45:D56"/>
    <mergeCell ref="D8:D21"/>
  </mergeCells>
  <phoneticPr fontId="0" type="noConversion"/>
  <printOptions horizontalCentered="1" verticalCentered="1"/>
  <pageMargins left="0.75" right="0.43307086614173229" top="0.23622047244094491" bottom="1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5"/>
  <sheetViews>
    <sheetView showGridLines="0" topLeftCell="C1" zoomScale="106" zoomScaleNormal="106" workbookViewId="0">
      <selection activeCell="D1" sqref="D1:J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2" style="3" bestFit="1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6" width="11.42578125" style="1"/>
    <col min="17" max="17" width="11.42578125" style="6"/>
    <col min="18" max="16384" width="11.42578125" style="1"/>
  </cols>
  <sheetData>
    <row r="1" spans="4:17" x14ac:dyDescent="0.2">
      <c r="D1" s="119" t="s">
        <v>110</v>
      </c>
      <c r="E1" s="119"/>
      <c r="F1" s="119"/>
      <c r="G1" s="119"/>
      <c r="H1" s="119"/>
      <c r="I1" s="119"/>
      <c r="J1" s="119"/>
    </row>
    <row r="2" spans="4:17" x14ac:dyDescent="0.2">
      <c r="D2" s="119"/>
      <c r="E2" s="119"/>
      <c r="F2" s="119"/>
      <c r="G2" s="119"/>
      <c r="H2" s="119"/>
      <c r="I2" s="119"/>
      <c r="J2" s="119"/>
      <c r="Q2" s="1"/>
    </row>
    <row r="3" spans="4:17" x14ac:dyDescent="0.2">
      <c r="D3" s="136" t="s">
        <v>143</v>
      </c>
      <c r="E3" s="136"/>
      <c r="F3" s="136"/>
      <c r="G3" s="136"/>
      <c r="H3" s="136"/>
      <c r="I3" s="136"/>
      <c r="J3" s="136"/>
      <c r="Q3" s="1"/>
    </row>
    <row r="4" spans="4:17" x14ac:dyDescent="0.2">
      <c r="E4" s="64" t="s">
        <v>12</v>
      </c>
      <c r="F4" s="64"/>
      <c r="G4" s="56" t="s">
        <v>13</v>
      </c>
      <c r="H4" s="56" t="s">
        <v>14</v>
      </c>
      <c r="I4" s="56" t="s">
        <v>10</v>
      </c>
      <c r="Q4" s="1"/>
    </row>
    <row r="5" spans="4:17" ht="13.5" thickBot="1" x14ac:dyDescent="0.25">
      <c r="E5" s="56"/>
      <c r="F5" s="56"/>
      <c r="G5" s="13"/>
      <c r="H5" s="13"/>
      <c r="I5" s="13"/>
      <c r="Q5" s="1"/>
    </row>
    <row r="6" spans="4:17" ht="12.75" customHeight="1" x14ac:dyDescent="0.2">
      <c r="D6" s="75" t="s">
        <v>15</v>
      </c>
      <c r="E6" s="40" t="s">
        <v>4</v>
      </c>
      <c r="F6" s="133" t="s">
        <v>22</v>
      </c>
      <c r="G6" s="81">
        <v>388656</v>
      </c>
      <c r="H6" s="81">
        <v>42324</v>
      </c>
      <c r="I6" s="82">
        <v>430980</v>
      </c>
      <c r="N6" s="5"/>
      <c r="O6" s="5"/>
      <c r="P6" s="5"/>
      <c r="Q6" s="1"/>
    </row>
    <row r="7" spans="4:17" x14ac:dyDescent="0.2">
      <c r="D7" s="75"/>
      <c r="E7" s="41" t="s">
        <v>9</v>
      </c>
      <c r="F7" s="134" t="s">
        <v>35</v>
      </c>
      <c r="G7" s="83">
        <v>59515</v>
      </c>
      <c r="H7" s="83">
        <v>11180</v>
      </c>
      <c r="I7" s="84">
        <v>70695</v>
      </c>
      <c r="N7" s="5"/>
      <c r="O7" s="5"/>
      <c r="P7" s="5"/>
      <c r="Q7" s="1"/>
    </row>
    <row r="8" spans="4:17" x14ac:dyDescent="0.2">
      <c r="D8" s="75"/>
      <c r="E8" s="41" t="s">
        <v>31</v>
      </c>
      <c r="F8" s="134" t="s">
        <v>32</v>
      </c>
      <c r="G8" s="83">
        <v>33238</v>
      </c>
      <c r="H8" s="83">
        <v>27956</v>
      </c>
      <c r="I8" s="84">
        <v>61194</v>
      </c>
      <c r="N8" s="5"/>
      <c r="O8" s="5"/>
      <c r="P8" s="5"/>
      <c r="Q8" s="1"/>
    </row>
    <row r="9" spans="4:17" x14ac:dyDescent="0.2">
      <c r="D9" s="75"/>
      <c r="E9" s="41" t="s">
        <v>27</v>
      </c>
      <c r="F9" s="134" t="s">
        <v>28</v>
      </c>
      <c r="G9" s="83">
        <v>9205</v>
      </c>
      <c r="H9" s="83">
        <v>24714</v>
      </c>
      <c r="I9" s="84">
        <v>33919</v>
      </c>
      <c r="N9" s="5"/>
      <c r="O9" s="5"/>
      <c r="P9" s="5"/>
      <c r="Q9" s="1"/>
    </row>
    <row r="10" spans="4:17" x14ac:dyDescent="0.2">
      <c r="D10" s="75"/>
      <c r="E10" s="41" t="s">
        <v>18</v>
      </c>
      <c r="F10" s="134" t="s">
        <v>19</v>
      </c>
      <c r="G10" s="83">
        <v>1502</v>
      </c>
      <c r="H10" s="83">
        <v>31892</v>
      </c>
      <c r="I10" s="84">
        <v>33394</v>
      </c>
      <c r="N10" s="5"/>
      <c r="O10" s="5"/>
      <c r="P10" s="5"/>
      <c r="Q10" s="1"/>
    </row>
    <row r="11" spans="4:17" x14ac:dyDescent="0.2">
      <c r="D11" s="75"/>
      <c r="E11" s="41" t="s">
        <v>16</v>
      </c>
      <c r="F11" s="134" t="s">
        <v>17</v>
      </c>
      <c r="G11" s="83">
        <v>15909</v>
      </c>
      <c r="H11" s="83">
        <v>6830</v>
      </c>
      <c r="I11" s="84">
        <v>22739</v>
      </c>
      <c r="N11" s="5"/>
      <c r="O11" s="5"/>
      <c r="P11" s="5"/>
      <c r="Q11" s="1"/>
    </row>
    <row r="12" spans="4:17" x14ac:dyDescent="0.2">
      <c r="D12" s="75"/>
      <c r="E12" s="41" t="s">
        <v>36</v>
      </c>
      <c r="F12" s="134" t="s">
        <v>37</v>
      </c>
      <c r="G12" s="83">
        <v>16934</v>
      </c>
      <c r="H12" s="83">
        <v>3887</v>
      </c>
      <c r="I12" s="84">
        <v>20821</v>
      </c>
      <c r="N12" s="5"/>
      <c r="O12" s="5"/>
      <c r="P12" s="5"/>
      <c r="Q12" s="1"/>
    </row>
    <row r="13" spans="4:17" x14ac:dyDescent="0.2">
      <c r="D13" s="75"/>
      <c r="E13" s="41" t="s">
        <v>23</v>
      </c>
      <c r="F13" s="134" t="s">
        <v>24</v>
      </c>
      <c r="G13" s="83">
        <v>14114</v>
      </c>
      <c r="H13" s="83">
        <v>4851</v>
      </c>
      <c r="I13" s="84">
        <v>18965</v>
      </c>
      <c r="N13" s="5"/>
      <c r="O13" s="5"/>
      <c r="P13" s="5"/>
      <c r="Q13" s="1"/>
    </row>
    <row r="14" spans="4:17" x14ac:dyDescent="0.2">
      <c r="D14" s="75"/>
      <c r="E14" s="41" t="s">
        <v>33</v>
      </c>
      <c r="F14" s="134" t="s">
        <v>34</v>
      </c>
      <c r="G14" s="83">
        <v>9836</v>
      </c>
      <c r="H14" s="83">
        <v>4123</v>
      </c>
      <c r="I14" s="84">
        <v>13959</v>
      </c>
      <c r="N14" s="5"/>
      <c r="O14" s="5"/>
      <c r="P14" s="5"/>
      <c r="Q14" s="1"/>
    </row>
    <row r="15" spans="4:17" x14ac:dyDescent="0.2">
      <c r="D15" s="75"/>
      <c r="E15" s="41" t="s">
        <v>38</v>
      </c>
      <c r="F15" s="134" t="s">
        <v>39</v>
      </c>
      <c r="G15" s="83">
        <v>9624</v>
      </c>
      <c r="H15" s="83">
        <v>2565</v>
      </c>
      <c r="I15" s="84">
        <v>12189</v>
      </c>
      <c r="N15" s="5"/>
      <c r="O15" s="5"/>
      <c r="P15" s="5"/>
      <c r="Q15" s="1"/>
    </row>
    <row r="16" spans="4:17" x14ac:dyDescent="0.2">
      <c r="D16" s="75"/>
      <c r="E16" s="41" t="s">
        <v>29</v>
      </c>
      <c r="F16" s="134" t="s">
        <v>30</v>
      </c>
      <c r="G16" s="83">
        <v>6975</v>
      </c>
      <c r="H16" s="83">
        <v>4809</v>
      </c>
      <c r="I16" s="84">
        <v>11784</v>
      </c>
      <c r="N16" s="5"/>
      <c r="O16" s="5"/>
      <c r="P16" s="5"/>
      <c r="Q16" s="1"/>
    </row>
    <row r="17" spans="4:17" x14ac:dyDescent="0.2">
      <c r="D17" s="75"/>
      <c r="E17" s="41" t="s">
        <v>144</v>
      </c>
      <c r="F17" s="134" t="s">
        <v>145</v>
      </c>
      <c r="G17" s="83">
        <v>10996</v>
      </c>
      <c r="H17" s="83">
        <v>539</v>
      </c>
      <c r="I17" s="84">
        <v>11535</v>
      </c>
      <c r="N17" s="5"/>
      <c r="O17" s="5"/>
      <c r="P17" s="5"/>
      <c r="Q17" s="1"/>
    </row>
    <row r="18" spans="4:17" x14ac:dyDescent="0.2">
      <c r="D18" s="75"/>
      <c r="E18" s="41" t="s">
        <v>20</v>
      </c>
      <c r="F18" s="134" t="s">
        <v>21</v>
      </c>
      <c r="G18" s="83">
        <v>8220</v>
      </c>
      <c r="H18" s="83">
        <v>2428</v>
      </c>
      <c r="I18" s="84">
        <v>10648</v>
      </c>
      <c r="N18" s="5"/>
      <c r="O18" s="5"/>
      <c r="P18" s="5"/>
      <c r="Q18" s="1"/>
    </row>
    <row r="19" spans="4:17" ht="13.5" thickBot="1" x14ac:dyDescent="0.25">
      <c r="D19" s="75"/>
      <c r="E19" s="42" t="s">
        <v>25</v>
      </c>
      <c r="F19" s="135" t="s">
        <v>26</v>
      </c>
      <c r="G19" s="85">
        <v>432</v>
      </c>
      <c r="H19" s="85">
        <v>1312</v>
      </c>
      <c r="I19" s="86">
        <v>1744</v>
      </c>
      <c r="J19" s="58">
        <f>SUM(I6:I19)</f>
        <v>754566</v>
      </c>
      <c r="N19" s="5"/>
      <c r="O19" s="5"/>
      <c r="P19" s="5"/>
      <c r="Q19" s="1"/>
    </row>
    <row r="20" spans="4:17" x14ac:dyDescent="0.2">
      <c r="D20" s="30"/>
      <c r="E20" s="27"/>
      <c r="F20" s="23"/>
      <c r="G20" s="28"/>
      <c r="H20" s="28"/>
      <c r="I20" s="28"/>
      <c r="J20" s="29"/>
      <c r="Q20" s="1"/>
    </row>
    <row r="21" spans="4:17" x14ac:dyDescent="0.2">
      <c r="Q21" s="1"/>
    </row>
    <row r="22" spans="4:17" x14ac:dyDescent="0.2">
      <c r="Q22" s="1"/>
    </row>
    <row r="23" spans="4:17" x14ac:dyDescent="0.2">
      <c r="Q23" s="1"/>
    </row>
    <row r="26" spans="4:17" x14ac:dyDescent="0.2">
      <c r="J26" s="6"/>
    </row>
    <row r="28" spans="4:17" x14ac:dyDescent="0.2">
      <c r="G28" s="15"/>
      <c r="H28" s="15"/>
      <c r="I28" s="15"/>
      <c r="J28" s="4"/>
    </row>
    <row r="29" spans="4:17" x14ac:dyDescent="0.2">
      <c r="G29" s="15"/>
      <c r="H29" s="16"/>
      <c r="I29" s="16"/>
      <c r="J29" s="4"/>
    </row>
    <row r="30" spans="4:17" x14ac:dyDescent="0.2">
      <c r="G30" s="15"/>
      <c r="H30" s="17"/>
      <c r="I30" s="4"/>
      <c r="J30" s="4"/>
    </row>
    <row r="31" spans="4:17" x14ac:dyDescent="0.2">
      <c r="G31" s="15"/>
      <c r="H31" s="17"/>
      <c r="I31" s="4"/>
      <c r="J31" s="4"/>
    </row>
    <row r="32" spans="4:17" x14ac:dyDescent="0.2">
      <c r="G32" s="15"/>
      <c r="H32" s="17"/>
      <c r="I32" s="4"/>
      <c r="J32" s="4"/>
    </row>
    <row r="33" spans="7:10" x14ac:dyDescent="0.2">
      <c r="G33" s="15"/>
      <c r="H33" s="17"/>
      <c r="I33" s="4"/>
      <c r="J33" s="4"/>
    </row>
    <row r="34" spans="7:10" x14ac:dyDescent="0.2">
      <c r="G34" s="15"/>
      <c r="H34" s="17"/>
      <c r="I34" s="4"/>
      <c r="J34" s="4"/>
    </row>
    <row r="35" spans="7:10" x14ac:dyDescent="0.2">
      <c r="G35" s="15"/>
      <c r="H35" s="15"/>
      <c r="I35" s="15"/>
      <c r="J35" s="4"/>
    </row>
    <row r="53" spans="4:7" x14ac:dyDescent="0.2">
      <c r="D53" s="1" t="s">
        <v>116</v>
      </c>
      <c r="E53" s="1"/>
      <c r="F53" s="2" t="s">
        <v>13</v>
      </c>
      <c r="G53" s="22" t="s">
        <v>117</v>
      </c>
    </row>
    <row r="54" spans="4:7" x14ac:dyDescent="0.2">
      <c r="E54" s="1"/>
      <c r="F54" s="2" t="s">
        <v>14</v>
      </c>
      <c r="G54" s="22" t="s">
        <v>118</v>
      </c>
    </row>
    <row r="55" spans="4:7" x14ac:dyDescent="0.2">
      <c r="E55" s="1"/>
      <c r="F55" s="2"/>
      <c r="G55" s="22"/>
    </row>
  </sheetData>
  <mergeCells count="4">
    <mergeCell ref="E4:F4"/>
    <mergeCell ref="D6:D19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showGridLines="0" topLeftCell="C1" zoomScaleNormal="100" workbookViewId="0">
      <selection activeCell="D1" sqref="D1:J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140625" style="3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19" t="s">
        <v>111</v>
      </c>
      <c r="E1" s="119"/>
      <c r="F1" s="119"/>
      <c r="G1" s="119"/>
      <c r="H1" s="119"/>
      <c r="I1" s="119"/>
      <c r="J1" s="119"/>
    </row>
    <row r="2" spans="4:16" x14ac:dyDescent="0.2">
      <c r="D2" s="119"/>
      <c r="E2" s="119"/>
      <c r="F2" s="119"/>
      <c r="G2" s="119"/>
      <c r="H2" s="119"/>
      <c r="I2" s="119"/>
      <c r="J2" s="119"/>
    </row>
    <row r="3" spans="4:16" x14ac:dyDescent="0.2">
      <c r="D3" s="136" t="s">
        <v>143</v>
      </c>
      <c r="E3" s="136"/>
      <c r="F3" s="136"/>
      <c r="G3" s="136"/>
      <c r="H3" s="136"/>
      <c r="I3" s="136"/>
      <c r="J3" s="136"/>
    </row>
    <row r="4" spans="4:16" x14ac:dyDescent="0.2">
      <c r="E4" s="64" t="s">
        <v>12</v>
      </c>
      <c r="F4" s="64"/>
      <c r="G4" s="56" t="s">
        <v>13</v>
      </c>
      <c r="H4" s="56" t="s">
        <v>14</v>
      </c>
      <c r="I4" s="56" t="s">
        <v>10</v>
      </c>
      <c r="J4" s="4"/>
    </row>
    <row r="5" spans="4:16" ht="13.5" thickBot="1" x14ac:dyDescent="0.25">
      <c r="E5" s="57"/>
      <c r="F5" s="57"/>
      <c r="G5" s="13"/>
      <c r="H5" s="13"/>
      <c r="I5" s="13"/>
    </row>
    <row r="6" spans="4:16" x14ac:dyDescent="0.2">
      <c r="D6" s="76" t="s">
        <v>40</v>
      </c>
      <c r="E6" s="137" t="s">
        <v>5</v>
      </c>
      <c r="F6" s="138" t="s">
        <v>48</v>
      </c>
      <c r="G6" s="18">
        <v>111480</v>
      </c>
      <c r="H6" s="18">
        <v>3050</v>
      </c>
      <c r="I6" s="139">
        <v>114530</v>
      </c>
      <c r="N6" s="5"/>
      <c r="O6" s="5"/>
      <c r="P6" s="5"/>
    </row>
    <row r="7" spans="4:16" x14ac:dyDescent="0.2">
      <c r="D7" s="76"/>
      <c r="E7" s="43" t="s">
        <v>41</v>
      </c>
      <c r="F7" s="44" t="s">
        <v>134</v>
      </c>
      <c r="G7" s="11">
        <v>26897</v>
      </c>
      <c r="H7" s="11">
        <v>16219</v>
      </c>
      <c r="I7" s="140">
        <v>43116</v>
      </c>
      <c r="N7" s="5"/>
      <c r="O7" s="5"/>
      <c r="P7" s="5"/>
    </row>
    <row r="8" spans="4:16" x14ac:dyDescent="0.2">
      <c r="D8" s="76"/>
      <c r="E8" s="43" t="s">
        <v>1</v>
      </c>
      <c r="F8" s="44" t="s">
        <v>43</v>
      </c>
      <c r="G8" s="11">
        <v>22729</v>
      </c>
      <c r="H8" s="11">
        <v>9305</v>
      </c>
      <c r="I8" s="140">
        <v>32034</v>
      </c>
      <c r="N8" s="5"/>
      <c r="O8" s="5"/>
      <c r="P8" s="5"/>
    </row>
    <row r="9" spans="4:16" x14ac:dyDescent="0.2">
      <c r="D9" s="76"/>
      <c r="E9" s="43" t="s">
        <v>42</v>
      </c>
      <c r="F9" s="44" t="s">
        <v>120</v>
      </c>
      <c r="G9" s="11">
        <v>20118</v>
      </c>
      <c r="H9" s="11">
        <v>4029</v>
      </c>
      <c r="I9" s="140">
        <v>24147</v>
      </c>
      <c r="N9" s="5"/>
      <c r="O9" s="5"/>
      <c r="P9" s="5"/>
    </row>
    <row r="10" spans="4:16" x14ac:dyDescent="0.2">
      <c r="D10" s="76"/>
      <c r="E10" s="43" t="s">
        <v>51</v>
      </c>
      <c r="F10" s="44" t="s">
        <v>52</v>
      </c>
      <c r="G10" s="11">
        <v>14236</v>
      </c>
      <c r="H10" s="11">
        <v>4773</v>
      </c>
      <c r="I10" s="140">
        <v>19009</v>
      </c>
      <c r="N10" s="5"/>
      <c r="O10" s="5"/>
      <c r="P10" s="5"/>
    </row>
    <row r="11" spans="4:16" x14ac:dyDescent="0.2">
      <c r="D11" s="76"/>
      <c r="E11" s="43" t="s">
        <v>53</v>
      </c>
      <c r="F11" s="44" t="s">
        <v>121</v>
      </c>
      <c r="G11" s="11">
        <v>12382</v>
      </c>
      <c r="H11" s="11">
        <v>2800</v>
      </c>
      <c r="I11" s="140">
        <v>15182</v>
      </c>
      <c r="N11" s="5"/>
      <c r="O11" s="5"/>
      <c r="P11" s="5"/>
    </row>
    <row r="12" spans="4:16" x14ac:dyDescent="0.2">
      <c r="D12" s="76"/>
      <c r="E12" s="43" t="s">
        <v>49</v>
      </c>
      <c r="F12" s="44" t="s">
        <v>50</v>
      </c>
      <c r="G12" s="11">
        <v>8512</v>
      </c>
      <c r="H12" s="11">
        <v>2243</v>
      </c>
      <c r="I12" s="140">
        <v>10755</v>
      </c>
      <c r="N12" s="5"/>
      <c r="O12" s="5"/>
      <c r="P12" s="5"/>
    </row>
    <row r="13" spans="4:16" x14ac:dyDescent="0.2">
      <c r="D13" s="76"/>
      <c r="E13" s="43" t="s">
        <v>46</v>
      </c>
      <c r="F13" s="44" t="s">
        <v>47</v>
      </c>
      <c r="G13" s="11">
        <v>7461</v>
      </c>
      <c r="H13" s="11">
        <v>2101</v>
      </c>
      <c r="I13" s="140">
        <v>9562</v>
      </c>
      <c r="N13" s="5"/>
      <c r="O13" s="5"/>
      <c r="P13" s="5"/>
    </row>
    <row r="14" spans="4:16" ht="13.5" thickBot="1" x14ac:dyDescent="0.25">
      <c r="D14" s="76"/>
      <c r="E14" s="45" t="s">
        <v>44</v>
      </c>
      <c r="F14" s="46" t="s">
        <v>45</v>
      </c>
      <c r="G14" s="19">
        <v>2336</v>
      </c>
      <c r="H14" s="19">
        <v>1953</v>
      </c>
      <c r="I14" s="141">
        <v>4289</v>
      </c>
      <c r="J14" s="58">
        <f>SUM(I6:I14)</f>
        <v>272624</v>
      </c>
      <c r="N14" s="5"/>
      <c r="O14" s="5"/>
      <c r="P14" s="5"/>
    </row>
    <row r="19" spans="7:10" x14ac:dyDescent="0.2">
      <c r="J19" s="6"/>
    </row>
    <row r="21" spans="7:10" x14ac:dyDescent="0.2">
      <c r="G21" s="15"/>
      <c r="H21" s="15"/>
      <c r="I21" s="15"/>
      <c r="J21" s="4"/>
    </row>
    <row r="22" spans="7:10" x14ac:dyDescent="0.2">
      <c r="G22" s="15"/>
      <c r="H22" s="16"/>
      <c r="I22" s="16"/>
      <c r="J22" s="4"/>
    </row>
    <row r="23" spans="7:10" x14ac:dyDescent="0.2">
      <c r="G23" s="15"/>
      <c r="H23" s="17"/>
      <c r="I23" s="4"/>
      <c r="J23" s="4"/>
    </row>
    <row r="24" spans="7:10" x14ac:dyDescent="0.2">
      <c r="G24" s="15"/>
      <c r="H24" s="17"/>
      <c r="I24" s="4"/>
      <c r="J24" s="4"/>
    </row>
    <row r="25" spans="7:10" x14ac:dyDescent="0.2">
      <c r="G25" s="15"/>
      <c r="H25" s="17"/>
      <c r="I25" s="4"/>
      <c r="J25" s="4"/>
    </row>
    <row r="26" spans="7:10" x14ac:dyDescent="0.2">
      <c r="G26" s="15"/>
      <c r="H26" s="17"/>
      <c r="I26" s="4"/>
      <c r="J26" s="4"/>
    </row>
    <row r="27" spans="7:10" x14ac:dyDescent="0.2">
      <c r="G27" s="15"/>
      <c r="H27" s="17"/>
      <c r="I27" s="4"/>
      <c r="J27" s="4"/>
    </row>
    <row r="28" spans="7:10" x14ac:dyDescent="0.2">
      <c r="G28" s="15"/>
      <c r="H28" s="15"/>
      <c r="I28" s="15"/>
      <c r="J28" s="4"/>
    </row>
    <row r="50" spans="4:7" x14ac:dyDescent="0.2">
      <c r="D50" s="1" t="s">
        <v>116</v>
      </c>
      <c r="E50" s="1"/>
      <c r="F50" s="2" t="s">
        <v>13</v>
      </c>
      <c r="G50" s="22" t="s">
        <v>117</v>
      </c>
    </row>
    <row r="51" spans="4:7" x14ac:dyDescent="0.2">
      <c r="E51" s="1"/>
      <c r="F51" s="2" t="s">
        <v>14</v>
      </c>
      <c r="G51" s="22" t="s">
        <v>118</v>
      </c>
    </row>
    <row r="52" spans="4:7" x14ac:dyDescent="0.2">
      <c r="E52" s="1"/>
      <c r="F52" s="2"/>
      <c r="G52" s="22"/>
    </row>
  </sheetData>
  <sortState ref="E6:I14">
    <sortCondition descending="1" ref="I6:I14"/>
  </sortState>
  <mergeCells count="4">
    <mergeCell ref="E4:F4"/>
    <mergeCell ref="D6:D1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showGridLines="0" topLeftCell="C1" zoomScaleNormal="100" workbookViewId="0">
      <selection activeCell="D1" sqref="D1:J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8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19" t="s">
        <v>112</v>
      </c>
      <c r="E1" s="119"/>
      <c r="F1" s="119"/>
      <c r="G1" s="119"/>
      <c r="H1" s="119"/>
      <c r="I1" s="119"/>
      <c r="J1" s="119"/>
    </row>
    <row r="2" spans="4:16" x14ac:dyDescent="0.2">
      <c r="D2" s="119"/>
      <c r="E2" s="119"/>
      <c r="F2" s="119"/>
      <c r="G2" s="119"/>
      <c r="H2" s="119"/>
      <c r="I2" s="119"/>
      <c r="J2" s="119"/>
    </row>
    <row r="3" spans="4:16" x14ac:dyDescent="0.2">
      <c r="D3" s="136" t="s">
        <v>143</v>
      </c>
      <c r="E3" s="136"/>
      <c r="F3" s="136"/>
      <c r="G3" s="136"/>
      <c r="H3" s="136"/>
      <c r="I3" s="136"/>
      <c r="J3" s="136"/>
    </row>
    <row r="4" spans="4:16" x14ac:dyDescent="0.2">
      <c r="E4" s="64" t="s">
        <v>12</v>
      </c>
      <c r="F4" s="64"/>
      <c r="G4" s="56" t="s">
        <v>13</v>
      </c>
      <c r="H4" s="56" t="s">
        <v>14</v>
      </c>
      <c r="I4" s="56" t="s">
        <v>10</v>
      </c>
    </row>
    <row r="5" spans="4:16" ht="13.5" thickBot="1" x14ac:dyDescent="0.25">
      <c r="E5" s="56"/>
      <c r="F5" s="56"/>
      <c r="G5" s="13"/>
      <c r="H5" s="13"/>
      <c r="I5" s="13"/>
    </row>
    <row r="6" spans="4:16" x14ac:dyDescent="0.2">
      <c r="D6" s="144" t="s">
        <v>54</v>
      </c>
      <c r="E6" s="40" t="s">
        <v>8</v>
      </c>
      <c r="F6" s="18" t="s">
        <v>73</v>
      </c>
      <c r="G6" s="18">
        <v>85287</v>
      </c>
      <c r="H6" s="18">
        <v>5153</v>
      </c>
      <c r="I6" s="139">
        <v>90440</v>
      </c>
      <c r="N6" s="5"/>
      <c r="O6" s="5"/>
      <c r="P6" s="5"/>
    </row>
    <row r="7" spans="4:16" x14ac:dyDescent="0.2">
      <c r="D7" s="144"/>
      <c r="E7" s="41" t="s">
        <v>7</v>
      </c>
      <c r="F7" s="11" t="s">
        <v>125</v>
      </c>
      <c r="G7" s="11">
        <v>64799</v>
      </c>
      <c r="H7" s="11">
        <v>1880</v>
      </c>
      <c r="I7" s="140">
        <v>66679</v>
      </c>
      <c r="N7" s="5"/>
      <c r="O7" s="5"/>
      <c r="P7" s="5"/>
    </row>
    <row r="8" spans="4:16" x14ac:dyDescent="0.2">
      <c r="D8" s="144"/>
      <c r="E8" s="41" t="s">
        <v>72</v>
      </c>
      <c r="F8" s="11" t="s">
        <v>124</v>
      </c>
      <c r="G8" s="11">
        <v>33458</v>
      </c>
      <c r="H8" s="11">
        <v>9391</v>
      </c>
      <c r="I8" s="140">
        <v>42849</v>
      </c>
      <c r="N8" s="5"/>
      <c r="O8" s="5"/>
      <c r="P8" s="5"/>
    </row>
    <row r="9" spans="4:16" x14ac:dyDescent="0.2">
      <c r="D9" s="144"/>
      <c r="E9" s="41" t="s">
        <v>58</v>
      </c>
      <c r="F9" s="11" t="s">
        <v>123</v>
      </c>
      <c r="G9" s="11">
        <v>25037</v>
      </c>
      <c r="H9" s="11">
        <v>16574</v>
      </c>
      <c r="I9" s="140">
        <v>41611</v>
      </c>
      <c r="N9" s="5"/>
      <c r="O9" s="5"/>
      <c r="P9" s="5"/>
    </row>
    <row r="10" spans="4:16" x14ac:dyDescent="0.2">
      <c r="D10" s="144"/>
      <c r="E10" s="41" t="s">
        <v>3</v>
      </c>
      <c r="F10" s="11" t="s">
        <v>63</v>
      </c>
      <c r="G10" s="11">
        <v>26359</v>
      </c>
      <c r="H10" s="11">
        <v>11442</v>
      </c>
      <c r="I10" s="140">
        <v>37801</v>
      </c>
      <c r="N10" s="5"/>
      <c r="O10" s="5"/>
      <c r="P10" s="5"/>
    </row>
    <row r="11" spans="4:16" x14ac:dyDescent="0.2">
      <c r="D11" s="144"/>
      <c r="E11" s="41" t="s">
        <v>64</v>
      </c>
      <c r="F11" s="11" t="s">
        <v>65</v>
      </c>
      <c r="G11" s="11">
        <v>15076</v>
      </c>
      <c r="H11" s="11">
        <v>12461</v>
      </c>
      <c r="I11" s="140">
        <v>27537</v>
      </c>
      <c r="N11" s="5"/>
      <c r="O11" s="5"/>
      <c r="P11" s="5"/>
    </row>
    <row r="12" spans="4:16" x14ac:dyDescent="0.2">
      <c r="D12" s="144"/>
      <c r="E12" s="41" t="s">
        <v>59</v>
      </c>
      <c r="F12" s="11" t="s">
        <v>60</v>
      </c>
      <c r="G12" s="11">
        <v>6736</v>
      </c>
      <c r="H12" s="11">
        <v>11174</v>
      </c>
      <c r="I12" s="140">
        <v>17910</v>
      </c>
      <c r="N12" s="5"/>
      <c r="O12" s="5"/>
      <c r="P12" s="5"/>
    </row>
    <row r="13" spans="4:16" x14ac:dyDescent="0.2">
      <c r="D13" s="144"/>
      <c r="E13" s="41" t="s">
        <v>56</v>
      </c>
      <c r="F13" s="11" t="s">
        <v>57</v>
      </c>
      <c r="G13" s="11">
        <v>13857</v>
      </c>
      <c r="H13" s="11">
        <v>3412</v>
      </c>
      <c r="I13" s="140">
        <v>17269</v>
      </c>
      <c r="N13" s="5"/>
      <c r="O13" s="5"/>
      <c r="P13" s="5"/>
    </row>
    <row r="14" spans="4:16" x14ac:dyDescent="0.2">
      <c r="D14" s="144"/>
      <c r="E14" s="41" t="s">
        <v>70</v>
      </c>
      <c r="F14" s="11" t="s">
        <v>71</v>
      </c>
      <c r="G14" s="11">
        <v>10907</v>
      </c>
      <c r="H14" s="11">
        <v>4440</v>
      </c>
      <c r="I14" s="140">
        <v>15347</v>
      </c>
      <c r="N14" s="5"/>
      <c r="O14" s="5"/>
      <c r="P14" s="5"/>
    </row>
    <row r="15" spans="4:16" x14ac:dyDescent="0.2">
      <c r="D15" s="144"/>
      <c r="E15" s="41" t="s">
        <v>66</v>
      </c>
      <c r="F15" s="11" t="s">
        <v>67</v>
      </c>
      <c r="G15" s="11">
        <v>5642</v>
      </c>
      <c r="H15" s="11">
        <v>8896</v>
      </c>
      <c r="I15" s="140">
        <v>14538</v>
      </c>
      <c r="N15" s="5"/>
      <c r="O15" s="5"/>
      <c r="P15" s="5"/>
    </row>
    <row r="16" spans="4:16" x14ac:dyDescent="0.2">
      <c r="D16" s="144"/>
      <c r="E16" s="41" t="s">
        <v>55</v>
      </c>
      <c r="F16" s="11" t="s">
        <v>122</v>
      </c>
      <c r="G16" s="11">
        <v>5282</v>
      </c>
      <c r="H16" s="11">
        <v>8138</v>
      </c>
      <c r="I16" s="140">
        <v>13420</v>
      </c>
      <c r="N16" s="5"/>
      <c r="O16" s="5"/>
      <c r="P16" s="5"/>
    </row>
    <row r="17" spans="4:16" x14ac:dyDescent="0.2">
      <c r="D17" s="144"/>
      <c r="E17" s="41" t="s">
        <v>68</v>
      </c>
      <c r="F17" s="11" t="s">
        <v>69</v>
      </c>
      <c r="G17" s="11">
        <v>3148</v>
      </c>
      <c r="H17" s="11">
        <v>2762</v>
      </c>
      <c r="I17" s="140">
        <v>5910</v>
      </c>
      <c r="N17" s="5"/>
      <c r="O17" s="5"/>
      <c r="P17" s="5"/>
    </row>
    <row r="18" spans="4:16" x14ac:dyDescent="0.2">
      <c r="D18" s="144"/>
      <c r="E18" s="41" t="s">
        <v>61</v>
      </c>
      <c r="F18" s="11" t="s">
        <v>62</v>
      </c>
      <c r="G18" s="11">
        <v>677</v>
      </c>
      <c r="H18" s="11">
        <v>2563</v>
      </c>
      <c r="I18" s="140">
        <v>3240</v>
      </c>
      <c r="N18" s="5"/>
      <c r="O18" s="5"/>
      <c r="P18" s="5"/>
    </row>
    <row r="19" spans="4:16" ht="13.5" thickBot="1" x14ac:dyDescent="0.25">
      <c r="D19" s="144"/>
      <c r="E19" s="42" t="s">
        <v>108</v>
      </c>
      <c r="F19" s="19" t="s">
        <v>109</v>
      </c>
      <c r="G19" s="19">
        <v>398</v>
      </c>
      <c r="H19" s="19">
        <v>2546</v>
      </c>
      <c r="I19" s="141">
        <v>2944</v>
      </c>
      <c r="J19" s="58">
        <f>SUM(I6:I19)</f>
        <v>397495</v>
      </c>
      <c r="N19" s="5"/>
      <c r="O19" s="5"/>
      <c r="P19" s="5"/>
    </row>
    <row r="20" spans="4:16" x14ac:dyDescent="0.2">
      <c r="D20" s="30"/>
      <c r="E20" s="27"/>
      <c r="F20" s="23"/>
      <c r="G20" s="28"/>
      <c r="H20" s="28"/>
      <c r="I20" s="28"/>
      <c r="J20" s="29"/>
    </row>
    <row r="21" spans="4:16" x14ac:dyDescent="0.2">
      <c r="D21" s="30"/>
      <c r="E21" s="27"/>
      <c r="F21" s="23"/>
      <c r="G21" s="28"/>
      <c r="H21" s="28"/>
      <c r="I21" s="28"/>
      <c r="J21" s="29"/>
    </row>
    <row r="22" spans="4:16" x14ac:dyDescent="0.2">
      <c r="D22" s="30"/>
      <c r="E22" s="27"/>
      <c r="F22" s="23"/>
      <c r="G22" s="28"/>
      <c r="H22" s="28"/>
      <c r="I22" s="28"/>
      <c r="J22" s="29"/>
    </row>
    <row r="23" spans="4:16" x14ac:dyDescent="0.2">
      <c r="G23" s="15"/>
      <c r="H23" s="15"/>
      <c r="I23" s="15"/>
      <c r="J23" s="4"/>
    </row>
    <row r="24" spans="4:16" x14ac:dyDescent="0.2">
      <c r="G24" s="15"/>
      <c r="H24" s="16"/>
      <c r="I24" s="16"/>
      <c r="J24" s="4"/>
    </row>
    <row r="25" spans="4:16" x14ac:dyDescent="0.2">
      <c r="G25" s="15"/>
      <c r="H25" s="17"/>
      <c r="I25" s="4"/>
      <c r="J25" s="4"/>
    </row>
    <row r="26" spans="4:16" x14ac:dyDescent="0.2">
      <c r="G26" s="15"/>
      <c r="H26" s="17"/>
      <c r="I26" s="4"/>
      <c r="J26" s="4"/>
    </row>
    <row r="27" spans="4:16" x14ac:dyDescent="0.2">
      <c r="G27" s="15"/>
      <c r="H27" s="17"/>
      <c r="I27" s="4"/>
      <c r="J27" s="4"/>
    </row>
    <row r="28" spans="4:16" x14ac:dyDescent="0.2">
      <c r="G28" s="15"/>
      <c r="H28" s="17"/>
      <c r="I28" s="4"/>
      <c r="J28" s="4"/>
    </row>
    <row r="29" spans="4:16" x14ac:dyDescent="0.2">
      <c r="G29" s="15"/>
      <c r="H29" s="17"/>
      <c r="I29" s="4"/>
      <c r="J29" s="4"/>
    </row>
    <row r="30" spans="4:16" x14ac:dyDescent="0.2">
      <c r="G30" s="15"/>
      <c r="H30" s="15"/>
      <c r="I30" s="15"/>
      <c r="J30" s="4"/>
    </row>
    <row r="54" spans="4:7" x14ac:dyDescent="0.2">
      <c r="D54" s="1" t="s">
        <v>116</v>
      </c>
      <c r="E54" s="1"/>
      <c r="F54" s="2" t="s">
        <v>13</v>
      </c>
      <c r="G54" s="22" t="s">
        <v>117</v>
      </c>
    </row>
    <row r="55" spans="4:7" x14ac:dyDescent="0.2">
      <c r="E55" s="1"/>
      <c r="F55" s="2" t="s">
        <v>14</v>
      </c>
      <c r="G55" s="22" t="s">
        <v>118</v>
      </c>
    </row>
    <row r="56" spans="4:7" x14ac:dyDescent="0.2">
      <c r="E56" s="1"/>
      <c r="F56" s="2"/>
      <c r="G56" s="22"/>
    </row>
  </sheetData>
  <sortState ref="E6:I19">
    <sortCondition descending="1" ref="I6:I19"/>
  </sortState>
  <mergeCells count="4">
    <mergeCell ref="E4:F4"/>
    <mergeCell ref="D6:D19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showGridLines="0" topLeftCell="C1" zoomScaleNormal="100" workbookViewId="0">
      <selection activeCell="D1" sqref="D1:J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8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19" t="s">
        <v>113</v>
      </c>
      <c r="E1" s="119"/>
      <c r="F1" s="119"/>
      <c r="G1" s="119"/>
      <c r="H1" s="119"/>
      <c r="I1" s="119"/>
      <c r="J1" s="119"/>
    </row>
    <row r="2" spans="4:16" x14ac:dyDescent="0.2">
      <c r="D2" s="119"/>
      <c r="E2" s="119"/>
      <c r="F2" s="119"/>
      <c r="G2" s="119"/>
      <c r="H2" s="119"/>
      <c r="I2" s="119"/>
      <c r="J2" s="119"/>
    </row>
    <row r="3" spans="4:16" x14ac:dyDescent="0.2">
      <c r="D3" s="136" t="s">
        <v>143</v>
      </c>
      <c r="E3" s="136"/>
      <c r="F3" s="136"/>
      <c r="G3" s="136"/>
      <c r="H3" s="136"/>
      <c r="I3" s="136"/>
      <c r="J3" s="136"/>
    </row>
    <row r="4" spans="4:16" x14ac:dyDescent="0.2">
      <c r="E4" s="64" t="s">
        <v>12</v>
      </c>
      <c r="F4" s="64"/>
      <c r="G4" s="56" t="s">
        <v>13</v>
      </c>
      <c r="H4" s="56" t="s">
        <v>14</v>
      </c>
      <c r="I4" s="56" t="s">
        <v>10</v>
      </c>
    </row>
    <row r="5" spans="4:16" ht="13.5" thickBot="1" x14ac:dyDescent="0.25">
      <c r="E5" s="57"/>
      <c r="F5" s="57"/>
      <c r="G5" s="13"/>
      <c r="H5" s="13"/>
      <c r="I5" s="13"/>
    </row>
    <row r="6" spans="4:16" ht="12.75" customHeight="1" x14ac:dyDescent="0.2">
      <c r="D6" s="77" t="s">
        <v>74</v>
      </c>
      <c r="E6" s="137" t="s">
        <v>0</v>
      </c>
      <c r="F6" s="138" t="s">
        <v>80</v>
      </c>
      <c r="G6" s="18">
        <v>208165</v>
      </c>
      <c r="H6" s="18">
        <v>5873</v>
      </c>
      <c r="I6" s="139">
        <v>214038</v>
      </c>
      <c r="L6" s="5"/>
      <c r="N6" s="5"/>
      <c r="O6" s="5"/>
      <c r="P6" s="5"/>
    </row>
    <row r="7" spans="4:16" x14ac:dyDescent="0.2">
      <c r="D7" s="77"/>
      <c r="E7" s="43" t="s">
        <v>84</v>
      </c>
      <c r="F7" s="44" t="s">
        <v>85</v>
      </c>
      <c r="G7" s="11">
        <v>31616</v>
      </c>
      <c r="H7" s="11">
        <v>11891</v>
      </c>
      <c r="I7" s="140">
        <v>43507</v>
      </c>
      <c r="L7" s="5"/>
      <c r="N7" s="5"/>
      <c r="O7" s="5"/>
      <c r="P7" s="5"/>
    </row>
    <row r="8" spans="4:16" x14ac:dyDescent="0.2">
      <c r="D8" s="77"/>
      <c r="E8" s="43" t="s">
        <v>75</v>
      </c>
      <c r="F8" s="44" t="s">
        <v>126</v>
      </c>
      <c r="G8" s="11">
        <v>3540</v>
      </c>
      <c r="H8" s="11">
        <v>39369</v>
      </c>
      <c r="I8" s="140">
        <v>42909</v>
      </c>
      <c r="L8" s="5"/>
      <c r="N8" s="5"/>
      <c r="O8" s="5"/>
      <c r="P8" s="5"/>
    </row>
    <row r="9" spans="4:16" x14ac:dyDescent="0.2">
      <c r="D9" s="77"/>
      <c r="E9" s="43" t="s">
        <v>89</v>
      </c>
      <c r="F9" s="44" t="s">
        <v>90</v>
      </c>
      <c r="G9" s="11">
        <v>14272</v>
      </c>
      <c r="H9" s="11">
        <v>7966</v>
      </c>
      <c r="I9" s="140">
        <v>22238</v>
      </c>
      <c r="L9" s="5"/>
      <c r="N9" s="5"/>
      <c r="O9" s="5"/>
      <c r="P9" s="5"/>
    </row>
    <row r="10" spans="4:16" x14ac:dyDescent="0.2">
      <c r="D10" s="77"/>
      <c r="E10" s="43" t="s">
        <v>82</v>
      </c>
      <c r="F10" s="44" t="s">
        <v>83</v>
      </c>
      <c r="G10" s="11">
        <v>9000</v>
      </c>
      <c r="H10" s="11">
        <v>8898</v>
      </c>
      <c r="I10" s="140">
        <v>17898</v>
      </c>
      <c r="L10" s="5"/>
      <c r="N10" s="5"/>
      <c r="O10" s="5"/>
      <c r="P10" s="5"/>
    </row>
    <row r="11" spans="4:16" x14ac:dyDescent="0.2">
      <c r="D11" s="77"/>
      <c r="E11" s="43" t="s">
        <v>88</v>
      </c>
      <c r="F11" s="44" t="s">
        <v>129</v>
      </c>
      <c r="G11" s="11">
        <v>12197</v>
      </c>
      <c r="H11" s="11">
        <v>4081</v>
      </c>
      <c r="I11" s="140">
        <v>16278</v>
      </c>
      <c r="L11" s="5"/>
      <c r="N11" s="5"/>
      <c r="O11" s="5"/>
      <c r="P11" s="5"/>
    </row>
    <row r="12" spans="4:16" x14ac:dyDescent="0.2">
      <c r="D12" s="77"/>
      <c r="E12" s="43" t="s">
        <v>87</v>
      </c>
      <c r="F12" s="44" t="s">
        <v>128</v>
      </c>
      <c r="G12" s="11">
        <v>6666</v>
      </c>
      <c r="H12" s="11">
        <v>5320</v>
      </c>
      <c r="I12" s="140">
        <v>11986</v>
      </c>
      <c r="L12" s="5"/>
      <c r="N12" s="5"/>
      <c r="O12" s="5"/>
      <c r="P12" s="5"/>
    </row>
    <row r="13" spans="4:16" x14ac:dyDescent="0.2">
      <c r="D13" s="77"/>
      <c r="E13" s="43" t="s">
        <v>78</v>
      </c>
      <c r="F13" s="44" t="s">
        <v>79</v>
      </c>
      <c r="G13" s="11">
        <v>3905</v>
      </c>
      <c r="H13" s="11">
        <v>1641</v>
      </c>
      <c r="I13" s="140">
        <v>5546</v>
      </c>
      <c r="L13" s="5"/>
      <c r="N13" s="5"/>
      <c r="O13" s="5"/>
      <c r="P13" s="5"/>
    </row>
    <row r="14" spans="4:16" x14ac:dyDescent="0.2">
      <c r="D14" s="77"/>
      <c r="E14" s="43" t="s">
        <v>76</v>
      </c>
      <c r="F14" s="44" t="s">
        <v>77</v>
      </c>
      <c r="G14" s="11">
        <v>2272</v>
      </c>
      <c r="H14" s="11">
        <v>2257</v>
      </c>
      <c r="I14" s="140">
        <v>4529</v>
      </c>
      <c r="L14" s="5"/>
      <c r="N14" s="5"/>
      <c r="O14" s="5"/>
      <c r="P14" s="5"/>
    </row>
    <row r="15" spans="4:16" x14ac:dyDescent="0.2">
      <c r="D15" s="77"/>
      <c r="E15" s="43" t="s">
        <v>86</v>
      </c>
      <c r="F15" s="44" t="s">
        <v>127</v>
      </c>
      <c r="G15" s="11">
        <v>2272</v>
      </c>
      <c r="H15" s="11">
        <v>1949</v>
      </c>
      <c r="I15" s="140">
        <v>4221</v>
      </c>
      <c r="L15" s="5"/>
      <c r="N15" s="5"/>
      <c r="O15" s="5"/>
      <c r="P15" s="5"/>
    </row>
    <row r="16" spans="4:16" ht="13.5" thickBot="1" x14ac:dyDescent="0.25">
      <c r="D16" s="77"/>
      <c r="E16" s="45" t="s">
        <v>132</v>
      </c>
      <c r="F16" s="46" t="s">
        <v>133</v>
      </c>
      <c r="G16" s="19">
        <v>241</v>
      </c>
      <c r="H16" s="19">
        <v>579</v>
      </c>
      <c r="I16" s="141">
        <v>820</v>
      </c>
      <c r="J16" s="58">
        <f>SUM(I6:I16)</f>
        <v>383970</v>
      </c>
      <c r="L16" s="5"/>
      <c r="N16" s="5"/>
      <c r="O16" s="5"/>
      <c r="P16" s="5"/>
    </row>
    <row r="17" spans="4:10" x14ac:dyDescent="0.2">
      <c r="D17" s="30"/>
      <c r="E17" s="142"/>
      <c r="F17" s="25"/>
      <c r="G17" s="143"/>
      <c r="H17" s="143"/>
      <c r="I17" s="143"/>
      <c r="J17" s="29"/>
    </row>
    <row r="18" spans="4:10" x14ac:dyDescent="0.2">
      <c r="D18" s="30"/>
      <c r="E18" s="41" t="s">
        <v>115</v>
      </c>
      <c r="F18" s="11" t="s">
        <v>85</v>
      </c>
      <c r="G18" s="11">
        <v>80683</v>
      </c>
      <c r="H18" s="11">
        <v>1466</v>
      </c>
      <c r="I18" s="11">
        <v>82149</v>
      </c>
      <c r="J18" s="29">
        <f>SUM(G18:I18)</f>
        <v>164298</v>
      </c>
    </row>
    <row r="19" spans="4:10" x14ac:dyDescent="0.2">
      <c r="D19" s="30"/>
      <c r="E19" s="27"/>
      <c r="F19" s="23"/>
      <c r="G19" s="28"/>
      <c r="H19" s="28"/>
      <c r="I19" s="28"/>
      <c r="J19" s="29"/>
    </row>
    <row r="20" spans="4:10" x14ac:dyDescent="0.2">
      <c r="G20" s="15"/>
      <c r="H20" s="15"/>
      <c r="I20" s="15"/>
      <c r="J20" s="4"/>
    </row>
    <row r="21" spans="4:10" x14ac:dyDescent="0.2">
      <c r="G21" s="15"/>
      <c r="H21" s="16"/>
      <c r="I21" s="16"/>
      <c r="J21" s="4"/>
    </row>
    <row r="22" spans="4:10" x14ac:dyDescent="0.2">
      <c r="G22" s="15"/>
      <c r="H22" s="17"/>
      <c r="I22" s="4"/>
      <c r="J22" s="4"/>
    </row>
    <row r="23" spans="4:10" x14ac:dyDescent="0.2">
      <c r="G23" s="15"/>
      <c r="H23" s="17"/>
      <c r="I23" s="4"/>
      <c r="J23" s="4"/>
    </row>
    <row r="24" spans="4:10" x14ac:dyDescent="0.2">
      <c r="G24" s="15"/>
      <c r="H24" s="17"/>
      <c r="I24" s="4"/>
      <c r="J24" s="4"/>
    </row>
    <row r="25" spans="4:10" x14ac:dyDescent="0.2">
      <c r="G25" s="15"/>
      <c r="H25" s="17"/>
      <c r="I25" s="4"/>
      <c r="J25" s="4"/>
    </row>
    <row r="26" spans="4:10" x14ac:dyDescent="0.2">
      <c r="G26" s="15"/>
      <c r="H26" s="17"/>
      <c r="I26" s="4"/>
      <c r="J26" s="4"/>
    </row>
    <row r="27" spans="4:10" x14ac:dyDescent="0.2">
      <c r="G27" s="15"/>
      <c r="H27" s="15"/>
      <c r="I27" s="15"/>
      <c r="J27" s="4"/>
    </row>
    <row r="53" spans="1:16" s="14" customFormat="1" x14ac:dyDescent="0.2">
      <c r="A53" s="1"/>
      <c r="B53" s="1"/>
      <c r="C53" s="1"/>
      <c r="D53" s="1" t="s">
        <v>116</v>
      </c>
      <c r="E53" s="1"/>
      <c r="F53" s="2" t="s">
        <v>13</v>
      </c>
      <c r="G53" s="22" t="s">
        <v>117</v>
      </c>
      <c r="J53" s="1"/>
      <c r="K53" s="1"/>
      <c r="L53" s="1"/>
      <c r="M53" s="1"/>
      <c r="N53" s="1"/>
      <c r="O53" s="1"/>
      <c r="P53" s="1"/>
    </row>
    <row r="54" spans="1:16" s="14" customFormat="1" x14ac:dyDescent="0.2">
      <c r="A54" s="1"/>
      <c r="B54" s="1"/>
      <c r="C54" s="1"/>
      <c r="D54" s="1"/>
      <c r="E54" s="1"/>
      <c r="F54" s="2" t="s">
        <v>14</v>
      </c>
      <c r="G54" s="22" t="s">
        <v>118</v>
      </c>
      <c r="J54" s="1"/>
      <c r="K54" s="1"/>
      <c r="L54" s="1"/>
      <c r="M54" s="1"/>
      <c r="N54" s="1"/>
      <c r="O54" s="1"/>
      <c r="P54" s="1"/>
    </row>
    <row r="55" spans="1:16" s="14" customFormat="1" x14ac:dyDescent="0.2">
      <c r="A55" s="1"/>
      <c r="B55" s="1"/>
      <c r="C55" s="1"/>
      <c r="D55" s="1"/>
      <c r="E55" s="1"/>
      <c r="F55" s="2"/>
      <c r="G55" s="22"/>
      <c r="J55" s="1"/>
      <c r="K55" s="1"/>
      <c r="L55" s="1"/>
      <c r="M55" s="1"/>
      <c r="N55" s="1"/>
      <c r="O55" s="1"/>
      <c r="P55" s="1"/>
    </row>
  </sheetData>
  <sortState ref="E6:I16">
    <sortCondition descending="1" ref="I6:I16"/>
  </sortState>
  <mergeCells count="4">
    <mergeCell ref="D1:J2"/>
    <mergeCell ref="D3:J3"/>
    <mergeCell ref="E4:F4"/>
    <mergeCell ref="D6:D16"/>
  </mergeCells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3"/>
  <sheetViews>
    <sheetView showGridLines="0" topLeftCell="C1" zoomScaleNormal="100" workbookViewId="0">
      <selection activeCell="D1" sqref="D1:J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7" x14ac:dyDescent="0.2">
      <c r="D1" s="119" t="s">
        <v>114</v>
      </c>
      <c r="E1" s="119"/>
      <c r="F1" s="119"/>
      <c r="G1" s="119"/>
      <c r="H1" s="119"/>
      <c r="I1" s="119"/>
      <c r="J1" s="119"/>
    </row>
    <row r="2" spans="4:17" x14ac:dyDescent="0.2">
      <c r="D2" s="119"/>
      <c r="E2" s="119"/>
      <c r="F2" s="119"/>
      <c r="G2" s="119"/>
      <c r="H2" s="119"/>
      <c r="I2" s="119"/>
      <c r="J2" s="119"/>
    </row>
    <row r="3" spans="4:17" x14ac:dyDescent="0.2">
      <c r="D3" s="136" t="s">
        <v>143</v>
      </c>
      <c r="E3" s="136"/>
      <c r="F3" s="136"/>
      <c r="G3" s="136"/>
      <c r="H3" s="136"/>
      <c r="I3" s="136"/>
      <c r="J3" s="136"/>
    </row>
    <row r="4" spans="4:17" x14ac:dyDescent="0.2">
      <c r="E4" s="64" t="s">
        <v>12</v>
      </c>
      <c r="F4" s="64"/>
      <c r="G4" s="13" t="s">
        <v>13</v>
      </c>
      <c r="H4" s="13" t="s">
        <v>14</v>
      </c>
      <c r="I4" s="13" t="s">
        <v>10</v>
      </c>
    </row>
    <row r="5" spans="4:17" ht="13.5" thickBot="1" x14ac:dyDescent="0.25">
      <c r="E5" s="56"/>
      <c r="F5" s="56"/>
      <c r="G5" s="13"/>
      <c r="H5" s="13"/>
      <c r="I5" s="13"/>
    </row>
    <row r="6" spans="4:17" x14ac:dyDescent="0.2">
      <c r="D6" s="78" t="s">
        <v>91</v>
      </c>
      <c r="E6" s="145" t="s">
        <v>2</v>
      </c>
      <c r="F6" s="146" t="s">
        <v>96</v>
      </c>
      <c r="G6" s="81">
        <v>136767</v>
      </c>
      <c r="H6" s="81">
        <v>23511</v>
      </c>
      <c r="I6" s="82">
        <v>160278</v>
      </c>
      <c r="O6" s="5"/>
      <c r="P6" s="5"/>
      <c r="Q6" s="5"/>
    </row>
    <row r="7" spans="4:17" x14ac:dyDescent="0.2">
      <c r="D7" s="78"/>
      <c r="E7" s="147" t="s">
        <v>6</v>
      </c>
      <c r="F7" s="47" t="s">
        <v>99</v>
      </c>
      <c r="G7" s="83">
        <v>61653</v>
      </c>
      <c r="H7" s="83">
        <v>6802</v>
      </c>
      <c r="I7" s="84">
        <v>68455</v>
      </c>
      <c r="O7" s="5"/>
      <c r="P7" s="5"/>
      <c r="Q7" s="5"/>
    </row>
    <row r="8" spans="4:17" x14ac:dyDescent="0.2">
      <c r="D8" s="78"/>
      <c r="E8" s="147" t="s">
        <v>93</v>
      </c>
      <c r="F8" s="47" t="s">
        <v>135</v>
      </c>
      <c r="G8" s="83">
        <v>28369</v>
      </c>
      <c r="H8" s="83">
        <v>4330</v>
      </c>
      <c r="I8" s="84">
        <v>32699</v>
      </c>
      <c r="O8" s="5"/>
      <c r="P8" s="5"/>
      <c r="Q8" s="5"/>
    </row>
    <row r="9" spans="4:17" x14ac:dyDescent="0.2">
      <c r="D9" s="78"/>
      <c r="E9" s="147" t="s">
        <v>100</v>
      </c>
      <c r="F9" s="47" t="s">
        <v>130</v>
      </c>
      <c r="G9" s="83">
        <v>15323</v>
      </c>
      <c r="H9" s="83">
        <v>4424</v>
      </c>
      <c r="I9" s="84">
        <v>19747</v>
      </c>
      <c r="O9" s="5"/>
      <c r="P9" s="5"/>
      <c r="Q9" s="5"/>
    </row>
    <row r="10" spans="4:17" x14ac:dyDescent="0.2">
      <c r="D10" s="78"/>
      <c r="E10" s="147" t="s">
        <v>97</v>
      </c>
      <c r="F10" s="47" t="s">
        <v>98</v>
      </c>
      <c r="G10" s="83">
        <v>10923</v>
      </c>
      <c r="H10" s="83">
        <v>7326</v>
      </c>
      <c r="I10" s="84">
        <v>18249</v>
      </c>
      <c r="O10" s="5"/>
      <c r="P10" s="5"/>
      <c r="Q10" s="5"/>
    </row>
    <row r="11" spans="4:17" x14ac:dyDescent="0.2">
      <c r="D11" s="78"/>
      <c r="E11" s="147" t="s">
        <v>92</v>
      </c>
      <c r="F11" s="47" t="s">
        <v>137</v>
      </c>
      <c r="G11" s="83">
        <v>13135</v>
      </c>
      <c r="H11" s="83">
        <v>3488</v>
      </c>
      <c r="I11" s="84">
        <v>16623</v>
      </c>
      <c r="O11" s="5"/>
      <c r="P11" s="5"/>
      <c r="Q11" s="5"/>
    </row>
    <row r="12" spans="4:17" x14ac:dyDescent="0.2">
      <c r="D12" s="78"/>
      <c r="E12" s="147" t="s">
        <v>107</v>
      </c>
      <c r="F12" s="47" t="s">
        <v>131</v>
      </c>
      <c r="G12" s="83">
        <v>6373</v>
      </c>
      <c r="H12" s="83">
        <v>2400</v>
      </c>
      <c r="I12" s="84">
        <v>8773</v>
      </c>
      <c r="O12" s="5"/>
      <c r="P12" s="5"/>
      <c r="Q12" s="5"/>
    </row>
    <row r="13" spans="4:17" x14ac:dyDescent="0.2">
      <c r="D13" s="78"/>
      <c r="E13" s="147" t="s">
        <v>101</v>
      </c>
      <c r="F13" s="47" t="s">
        <v>102</v>
      </c>
      <c r="G13" s="83">
        <v>2610</v>
      </c>
      <c r="H13" s="83">
        <v>5318</v>
      </c>
      <c r="I13" s="84">
        <v>7928</v>
      </c>
      <c r="O13" s="5"/>
      <c r="P13" s="5"/>
      <c r="Q13" s="5"/>
    </row>
    <row r="14" spans="4:17" x14ac:dyDescent="0.2">
      <c r="D14" s="78"/>
      <c r="E14" s="147" t="s">
        <v>105</v>
      </c>
      <c r="F14" s="47" t="s">
        <v>106</v>
      </c>
      <c r="G14" s="83">
        <v>5258</v>
      </c>
      <c r="H14" s="83">
        <v>2030</v>
      </c>
      <c r="I14" s="84">
        <v>7288</v>
      </c>
      <c r="O14" s="5"/>
      <c r="P14" s="5"/>
      <c r="Q14" s="5"/>
    </row>
    <row r="15" spans="4:17" x14ac:dyDescent="0.2">
      <c r="D15" s="78"/>
      <c r="E15" s="147" t="s">
        <v>103</v>
      </c>
      <c r="F15" s="47" t="s">
        <v>104</v>
      </c>
      <c r="G15" s="83">
        <v>1231</v>
      </c>
      <c r="H15" s="83">
        <v>4566</v>
      </c>
      <c r="I15" s="84">
        <v>5797</v>
      </c>
      <c r="O15" s="5"/>
      <c r="P15" s="5"/>
      <c r="Q15" s="5"/>
    </row>
    <row r="16" spans="4:17" ht="13.5" thickBot="1" x14ac:dyDescent="0.25">
      <c r="D16" s="78"/>
      <c r="E16" s="148" t="s">
        <v>94</v>
      </c>
      <c r="F16" s="48" t="s">
        <v>95</v>
      </c>
      <c r="G16" s="85">
        <v>2496</v>
      </c>
      <c r="H16" s="85">
        <v>2728</v>
      </c>
      <c r="I16" s="86">
        <v>5224</v>
      </c>
      <c r="J16" s="58">
        <f>SUM(I6:I16)</f>
        <v>351061</v>
      </c>
      <c r="O16" s="5"/>
      <c r="P16" s="5"/>
      <c r="Q16" s="5"/>
    </row>
    <row r="18" spans="7:10" x14ac:dyDescent="0.2">
      <c r="J18" s="5"/>
    </row>
    <row r="22" spans="7:10" x14ac:dyDescent="0.2">
      <c r="G22" s="15"/>
      <c r="H22" s="15"/>
      <c r="I22" s="15"/>
      <c r="J22" s="4"/>
    </row>
    <row r="23" spans="7:10" x14ac:dyDescent="0.2">
      <c r="G23" s="15"/>
      <c r="H23" s="16"/>
      <c r="I23" s="16"/>
      <c r="J23" s="4"/>
    </row>
    <row r="24" spans="7:10" x14ac:dyDescent="0.2">
      <c r="G24" s="15"/>
      <c r="H24" s="17"/>
      <c r="I24" s="4"/>
      <c r="J24" s="4"/>
    </row>
    <row r="25" spans="7:10" x14ac:dyDescent="0.2">
      <c r="G25" s="15"/>
      <c r="H25" s="17"/>
      <c r="I25" s="4"/>
      <c r="J25" s="4"/>
    </row>
    <row r="26" spans="7:10" x14ac:dyDescent="0.2">
      <c r="G26" s="15"/>
      <c r="H26" s="17"/>
      <c r="I26" s="4"/>
      <c r="J26" s="4"/>
    </row>
    <row r="27" spans="7:10" x14ac:dyDescent="0.2">
      <c r="G27" s="15"/>
      <c r="H27" s="17"/>
      <c r="I27" s="4"/>
      <c r="J27" s="4"/>
    </row>
    <row r="28" spans="7:10" x14ac:dyDescent="0.2">
      <c r="G28" s="15"/>
      <c r="H28" s="17"/>
      <c r="I28" s="4"/>
      <c r="J28" s="4"/>
    </row>
    <row r="29" spans="7:10" x14ac:dyDescent="0.2">
      <c r="G29" s="15"/>
      <c r="H29" s="15"/>
      <c r="I29" s="15"/>
      <c r="J29" s="4"/>
    </row>
    <row r="51" spans="4:7" x14ac:dyDescent="0.2">
      <c r="D51" s="1" t="s">
        <v>116</v>
      </c>
      <c r="E51" s="1"/>
      <c r="F51" s="2" t="s">
        <v>13</v>
      </c>
      <c r="G51" s="22" t="s">
        <v>117</v>
      </c>
    </row>
    <row r="52" spans="4:7" x14ac:dyDescent="0.2">
      <c r="E52" s="1"/>
      <c r="F52" s="2" t="s">
        <v>14</v>
      </c>
      <c r="G52" s="22" t="s">
        <v>118</v>
      </c>
    </row>
    <row r="53" spans="4:7" x14ac:dyDescent="0.2">
      <c r="E53" s="1"/>
      <c r="F53" s="2"/>
      <c r="G53" s="22"/>
    </row>
  </sheetData>
  <mergeCells count="4">
    <mergeCell ref="D6:D16"/>
    <mergeCell ref="E4:F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</vt:lpstr>
      <vt:lpstr>POR GERENCIA</vt:lpstr>
      <vt:lpstr>CENTRO</vt:lpstr>
      <vt:lpstr>NORESTE</vt:lpstr>
      <vt:lpstr>NOROESTE</vt:lpstr>
      <vt:lpstr>SURESTE</vt:lpstr>
      <vt:lpstr>OCCIDENTE</vt:lpstr>
      <vt:lpstr>CENTRO!Área_de_impresión</vt:lpstr>
      <vt:lpstr>CONCENTRADO!Área_de_impresión</vt:lpstr>
      <vt:lpstr>NORESTE!Área_de_impresión</vt:lpstr>
      <vt:lpstr>NOROESTE!Área_de_impresión</vt:lpstr>
      <vt:lpstr>OCCIDENTE!Área_de_impresión</vt:lpstr>
      <vt:lpstr>'POR GERENCIA'!Área_de_impresión</vt:lpstr>
      <vt:lpstr>SURESTE!Área_de_impresión</vt:lpstr>
    </vt:vector>
  </TitlesOfParts>
  <Company>S.C.T.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orj_c4214ing</dc:creator>
  <cp:lastModifiedBy>Miguel Angel Valles Cruz</cp:lastModifiedBy>
  <cp:lastPrinted>2022-03-17T00:36:23Z</cp:lastPrinted>
  <dcterms:created xsi:type="dcterms:W3CDTF">2008-11-21T20:38:57Z</dcterms:created>
  <dcterms:modified xsi:type="dcterms:W3CDTF">2023-03-31T00:30:30Z</dcterms:modified>
</cp:coreProperties>
</file>